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60" windowWidth="27795" windowHeight="12285"/>
  </bookViews>
  <sheets>
    <sheet name="(例) キャッシュフローA" sheetId="2" r:id="rId1"/>
    <sheet name="キャッシュフローA" sheetId="1" r:id="rId2"/>
    <sheet name="(例) キャッシュフローB" sheetId="5" r:id="rId3"/>
    <sheet name="キャッシュフローB" sheetId="7" r:id="rId4"/>
  </sheets>
  <calcPr calcId="144525"/>
</workbook>
</file>

<file path=xl/calcChain.xml><?xml version="1.0" encoding="utf-8"?>
<calcChain xmlns="http://schemas.openxmlformats.org/spreadsheetml/2006/main">
  <c r="L36" i="7" l="1"/>
  <c r="L53" i="7" s="1"/>
  <c r="J36" i="7"/>
  <c r="J53" i="7" s="1"/>
  <c r="H36" i="7"/>
  <c r="H53" i="7" s="1"/>
  <c r="F36" i="7"/>
  <c r="F53" i="7" s="1"/>
  <c r="E36" i="7"/>
  <c r="E53" i="7" s="1"/>
  <c r="M33" i="7"/>
  <c r="L33" i="7"/>
  <c r="L44" i="7" s="1"/>
  <c r="L45" i="7" s="1"/>
  <c r="K33" i="7"/>
  <c r="J33" i="7"/>
  <c r="J44" i="7" s="1"/>
  <c r="J45" i="7" s="1"/>
  <c r="I33" i="7"/>
  <c r="H33" i="7"/>
  <c r="G33" i="7"/>
  <c r="F33" i="7"/>
  <c r="F40" i="7" s="1"/>
  <c r="E32" i="7"/>
  <c r="E44" i="7" s="1"/>
  <c r="E45" i="7" s="1"/>
  <c r="F20" i="7"/>
  <c r="E20" i="7"/>
  <c r="E19" i="7"/>
  <c r="F19" i="7" s="1"/>
  <c r="H19" i="7" s="1"/>
  <c r="J19" i="7" s="1"/>
  <c r="L19" i="7" s="1"/>
  <c r="L17" i="7"/>
  <c r="J17" i="7"/>
  <c r="H17" i="7"/>
  <c r="F17" i="7"/>
  <c r="E17" i="7"/>
  <c r="N16" i="7"/>
  <c r="N17" i="7" s="1"/>
  <c r="N15" i="7"/>
  <c r="L44" i="5"/>
  <c r="J44" i="5"/>
  <c r="H44" i="5"/>
  <c r="F44" i="5"/>
  <c r="E54" i="7" l="1"/>
  <c r="L54" i="7"/>
  <c r="F54" i="7"/>
  <c r="F21" i="7"/>
  <c r="H54" i="7"/>
  <c r="J54" i="7"/>
  <c r="E21" i="7"/>
  <c r="H40" i="7"/>
  <c r="F44" i="7"/>
  <c r="F45" i="7" s="1"/>
  <c r="J52" i="7"/>
  <c r="J57" i="7" s="1"/>
  <c r="H20" i="7"/>
  <c r="J40" i="7"/>
  <c r="H44" i="7"/>
  <c r="H45" i="7" s="1"/>
  <c r="E52" i="7"/>
  <c r="E57" i="7" s="1"/>
  <c r="E7" i="7" s="1"/>
  <c r="L52" i="7"/>
  <c r="L57" i="7" s="1"/>
  <c r="L40" i="7"/>
  <c r="F52" i="7"/>
  <c r="F57" i="7" s="1"/>
  <c r="E44" i="5"/>
  <c r="L53" i="5"/>
  <c r="L54" i="5" s="1"/>
  <c r="F53" i="5"/>
  <c r="F54" i="5" s="1"/>
  <c r="E53" i="5"/>
  <c r="E54" i="5" s="1"/>
  <c r="F52" i="5"/>
  <c r="F57" i="5" s="1"/>
  <c r="L40" i="5"/>
  <c r="L36" i="5"/>
  <c r="J36" i="5"/>
  <c r="J53" i="5" s="1"/>
  <c r="J54" i="5" s="1"/>
  <c r="H36" i="5"/>
  <c r="H53" i="5" s="1"/>
  <c r="H54" i="5" s="1"/>
  <c r="F36" i="5"/>
  <c r="E36" i="5"/>
  <c r="M33" i="5"/>
  <c r="L33" i="5"/>
  <c r="L45" i="5" s="1"/>
  <c r="K33" i="5"/>
  <c r="J33" i="5"/>
  <c r="J52" i="5" s="1"/>
  <c r="J57" i="5" s="1"/>
  <c r="I33" i="5"/>
  <c r="H33" i="5"/>
  <c r="H40" i="5" s="1"/>
  <c r="G33" i="5"/>
  <c r="F33" i="5"/>
  <c r="F40" i="5" s="1"/>
  <c r="E32" i="5"/>
  <c r="E45" i="5" s="1"/>
  <c r="H20" i="5"/>
  <c r="F20" i="5"/>
  <c r="E20" i="5"/>
  <c r="E19" i="5"/>
  <c r="F19" i="5" s="1"/>
  <c r="N17" i="5"/>
  <c r="L17" i="5"/>
  <c r="J17" i="5"/>
  <c r="H17" i="5"/>
  <c r="F17" i="5"/>
  <c r="E17" i="5"/>
  <c r="N16" i="5"/>
  <c r="N15" i="5"/>
  <c r="H52" i="7" l="1"/>
  <c r="H57" i="7" s="1"/>
  <c r="E8" i="7"/>
  <c r="F7" i="7"/>
  <c r="H21" i="7"/>
  <c r="J20" i="7"/>
  <c r="J40" i="5"/>
  <c r="H52" i="5"/>
  <c r="H57" i="5" s="1"/>
  <c r="F21" i="5"/>
  <c r="H19" i="5"/>
  <c r="J19" i="5" s="1"/>
  <c r="L19" i="5" s="1"/>
  <c r="J20" i="5"/>
  <c r="E21" i="5"/>
  <c r="F45" i="5"/>
  <c r="E52" i="5"/>
  <c r="E57" i="5" s="1"/>
  <c r="E7" i="5" s="1"/>
  <c r="L52" i="5"/>
  <c r="L57" i="5" s="1"/>
  <c r="H45" i="5"/>
  <c r="J45" i="5"/>
  <c r="N15" i="2"/>
  <c r="N16" i="2"/>
  <c r="E17" i="2"/>
  <c r="F17" i="2"/>
  <c r="H17" i="2"/>
  <c r="J17" i="2"/>
  <c r="L17" i="2"/>
  <c r="E19" i="2"/>
  <c r="F19" i="2" s="1"/>
  <c r="E20" i="2"/>
  <c r="F20" i="2" s="1"/>
  <c r="H20" i="2" s="1"/>
  <c r="J20" i="2" s="1"/>
  <c r="L20" i="2" s="1"/>
  <c r="E27" i="2"/>
  <c r="E40" i="2" s="1"/>
  <c r="F28" i="2"/>
  <c r="F35" i="2" s="1"/>
  <c r="G28" i="2"/>
  <c r="H28" i="2"/>
  <c r="H35" i="2" s="1"/>
  <c r="I28" i="2"/>
  <c r="H40" i="2" s="1"/>
  <c r="J28" i="2"/>
  <c r="J47" i="2" s="1"/>
  <c r="J52" i="2" s="1"/>
  <c r="K28" i="2"/>
  <c r="L28" i="2"/>
  <c r="L35" i="2" s="1"/>
  <c r="M28" i="2"/>
  <c r="E31" i="2"/>
  <c r="E48" i="2" s="1"/>
  <c r="F31" i="2"/>
  <c r="H31" i="2"/>
  <c r="H48" i="2" s="1"/>
  <c r="J31" i="2"/>
  <c r="J48" i="2" s="1"/>
  <c r="L31" i="2"/>
  <c r="L48" i="2" s="1"/>
  <c r="F48" i="2"/>
  <c r="N17" i="1"/>
  <c r="N18" i="1"/>
  <c r="E19" i="1"/>
  <c r="F19" i="1"/>
  <c r="H19" i="1"/>
  <c r="J19" i="1"/>
  <c r="L19" i="1"/>
  <c r="E21" i="1"/>
  <c r="F21" i="1" s="1"/>
  <c r="H21" i="1" s="1"/>
  <c r="J21" i="1" s="1"/>
  <c r="L21" i="1" s="1"/>
  <c r="E22" i="1"/>
  <c r="F22" i="1" s="1"/>
  <c r="E29" i="1"/>
  <c r="E53" i="1" s="1"/>
  <c r="E58" i="1" s="1"/>
  <c r="E9" i="1" s="1"/>
  <c r="F30" i="1"/>
  <c r="G30" i="1"/>
  <c r="H30" i="1"/>
  <c r="H43" i="1" s="1"/>
  <c r="I30" i="1"/>
  <c r="J30" i="1"/>
  <c r="J53" i="1" s="1"/>
  <c r="J58" i="1" s="1"/>
  <c r="K30" i="1"/>
  <c r="L30" i="1"/>
  <c r="M30" i="1"/>
  <c r="L53" i="1" s="1"/>
  <c r="L58" i="1" s="1"/>
  <c r="E33" i="1"/>
  <c r="E54" i="1" s="1"/>
  <c r="F33" i="1"/>
  <c r="F54" i="1" s="1"/>
  <c r="H33" i="1"/>
  <c r="J33" i="1"/>
  <c r="J54" i="1" s="1"/>
  <c r="L33" i="1"/>
  <c r="L54" i="1" s="1"/>
  <c r="L38" i="1"/>
  <c r="J43" i="1"/>
  <c r="H54" i="1"/>
  <c r="F8" i="7" l="1"/>
  <c r="H7" i="7"/>
  <c r="J21" i="7"/>
  <c r="L20" i="7"/>
  <c r="L21" i="7" s="1"/>
  <c r="E8" i="5"/>
  <c r="F7" i="5"/>
  <c r="H21" i="5"/>
  <c r="J21" i="5"/>
  <c r="L20" i="5"/>
  <c r="L21" i="5" s="1"/>
  <c r="J40" i="2"/>
  <c r="L40" i="2"/>
  <c r="N17" i="2"/>
  <c r="L49" i="2" s="1"/>
  <c r="H47" i="2"/>
  <c r="H52" i="2" s="1"/>
  <c r="L47" i="2"/>
  <c r="L52" i="2" s="1"/>
  <c r="H53" i="1"/>
  <c r="H58" i="1" s="1"/>
  <c r="H38" i="1"/>
  <c r="F43" i="1"/>
  <c r="N19" i="1"/>
  <c r="F55" i="1" s="1"/>
  <c r="L55" i="1"/>
  <c r="E55" i="1"/>
  <c r="J55" i="1"/>
  <c r="H19" i="2"/>
  <c r="F21" i="2"/>
  <c r="F47" i="2"/>
  <c r="F52" i="2" s="1"/>
  <c r="J35" i="2"/>
  <c r="E47" i="2"/>
  <c r="E52" i="2" s="1"/>
  <c r="E7" i="2" s="1"/>
  <c r="F40" i="2"/>
  <c r="E21" i="2"/>
  <c r="E10" i="1"/>
  <c r="H22" i="1"/>
  <c r="F23" i="1"/>
  <c r="J38" i="1"/>
  <c r="L43" i="1"/>
  <c r="E43" i="1"/>
  <c r="F38" i="1"/>
  <c r="F53" i="1"/>
  <c r="F58" i="1" s="1"/>
  <c r="F9" i="1" s="1"/>
  <c r="E23" i="1"/>
  <c r="H8" i="7" l="1"/>
  <c r="J7" i="7"/>
  <c r="F8" i="5"/>
  <c r="H7" i="5"/>
  <c r="H49" i="2"/>
  <c r="F49" i="2"/>
  <c r="J49" i="2"/>
  <c r="E49" i="2"/>
  <c r="H55" i="1"/>
  <c r="F7" i="2"/>
  <c r="E8" i="2"/>
  <c r="J19" i="2"/>
  <c r="H21" i="2"/>
  <c r="H9" i="1"/>
  <c r="F10" i="1"/>
  <c r="H23" i="1"/>
  <c r="J22" i="1"/>
  <c r="J8" i="7" l="1"/>
  <c r="L7" i="7"/>
  <c r="L8" i="7" s="1"/>
  <c r="H8" i="5"/>
  <c r="J7" i="5"/>
  <c r="L19" i="2"/>
  <c r="L21" i="2" s="1"/>
  <c r="J21" i="2"/>
  <c r="H7" i="2"/>
  <c r="F8" i="2"/>
  <c r="L22" i="1"/>
  <c r="L23" i="1" s="1"/>
  <c r="J23" i="1"/>
  <c r="J9" i="1"/>
  <c r="H10" i="1"/>
  <c r="J8" i="5" l="1"/>
  <c r="L7" i="5"/>
  <c r="L8" i="5" s="1"/>
  <c r="J7" i="2"/>
  <c r="H8" i="2"/>
  <c r="L9" i="1"/>
  <c r="L10" i="1" s="1"/>
  <c r="J10" i="1"/>
  <c r="L7" i="2" l="1"/>
  <c r="L8" i="2" s="1"/>
  <c r="J8" i="2"/>
</calcChain>
</file>

<file path=xl/sharedStrings.xml><?xml version="1.0" encoding="utf-8"?>
<sst xmlns="http://schemas.openxmlformats.org/spreadsheetml/2006/main" count="322" uniqueCount="62">
  <si>
    <r>
      <t xml:space="preserve">月内合計             　　 </t>
    </r>
    <r>
      <rPr>
        <b/>
        <sz val="8"/>
        <color theme="1"/>
        <rFont val="HGSｺﾞｼｯｸM"/>
        <family val="3"/>
        <charset val="128"/>
      </rPr>
      <t>入金額-(仕入+経費)</t>
    </r>
    <rPh sb="0" eb="2">
      <t>ゲツナイ</t>
    </rPh>
    <rPh sb="2" eb="4">
      <t>ゴウケイ</t>
    </rPh>
    <rPh sb="20" eb="22">
      <t>ニュウキン</t>
    </rPh>
    <rPh sb="22" eb="23">
      <t>ガク</t>
    </rPh>
    <rPh sb="25" eb="27">
      <t>シイレ</t>
    </rPh>
    <rPh sb="28" eb="30">
      <t>ケイヒ</t>
    </rPh>
    <phoneticPr fontId="3"/>
  </si>
  <si>
    <t>■</t>
    <phoneticPr fontId="3"/>
  </si>
  <si>
    <t>資産売却時　　　　見込まれる利益</t>
    <rPh sb="0" eb="2">
      <t>シサン</t>
    </rPh>
    <rPh sb="2" eb="4">
      <t>バイキャク</t>
    </rPh>
    <rPh sb="4" eb="5">
      <t>ジ</t>
    </rPh>
    <rPh sb="9" eb="11">
      <t>ミコ</t>
    </rPh>
    <rPh sb="14" eb="16">
      <t>リエキ</t>
    </rPh>
    <phoneticPr fontId="3"/>
  </si>
  <si>
    <t>■</t>
    <phoneticPr fontId="3"/>
  </si>
  <si>
    <t>残資産</t>
    <rPh sb="0" eb="1">
      <t>ザン</t>
    </rPh>
    <rPh sb="1" eb="3">
      <t>シサン</t>
    </rPh>
    <phoneticPr fontId="3"/>
  </si>
  <si>
    <t>入金額</t>
    <rPh sb="0" eb="2">
      <t>ニュウキン</t>
    </rPh>
    <rPh sb="2" eb="3">
      <t>ガク</t>
    </rPh>
    <phoneticPr fontId="3"/>
  </si>
  <si>
    <t>その他経費</t>
    <rPh sb="2" eb="3">
      <t>タ</t>
    </rPh>
    <rPh sb="3" eb="5">
      <t>ケイヒ</t>
    </rPh>
    <phoneticPr fontId="3"/>
  </si>
  <si>
    <t>12月度</t>
    <rPh sb="2" eb="3">
      <t>ガツ</t>
    </rPh>
    <rPh sb="3" eb="4">
      <t>ド</t>
    </rPh>
    <phoneticPr fontId="3"/>
  </si>
  <si>
    <t>11月度</t>
    <rPh sb="2" eb="3">
      <t>ガツ</t>
    </rPh>
    <rPh sb="3" eb="4">
      <t>ド</t>
    </rPh>
    <phoneticPr fontId="3"/>
  </si>
  <si>
    <t>10月度</t>
    <rPh sb="2" eb="3">
      <t>ガツ</t>
    </rPh>
    <rPh sb="3" eb="4">
      <t>ド</t>
    </rPh>
    <phoneticPr fontId="3"/>
  </si>
  <si>
    <t>9月度</t>
    <rPh sb="1" eb="2">
      <t>ガツ</t>
    </rPh>
    <rPh sb="2" eb="3">
      <t>ド</t>
    </rPh>
    <phoneticPr fontId="3"/>
  </si>
  <si>
    <t>スタート</t>
    <phoneticPr fontId="3"/>
  </si>
  <si>
    <t>その他の入力</t>
    <rPh sb="2" eb="3">
      <t>タ</t>
    </rPh>
    <rPh sb="4" eb="6">
      <t>ニュウリョク</t>
    </rPh>
    <phoneticPr fontId="3"/>
  </si>
  <si>
    <t>販売ROI</t>
    <rPh sb="0" eb="2">
      <t>ハンバイ</t>
    </rPh>
    <phoneticPr fontId="3"/>
  </si>
  <si>
    <t>販売利益</t>
    <rPh sb="0" eb="2">
      <t>ハンバイ</t>
    </rPh>
    <rPh sb="2" eb="4">
      <t>リエキ</t>
    </rPh>
    <phoneticPr fontId="3"/>
  </si>
  <si>
    <t>【不良在庫消費率】の％が高ければ高いほど、不良在庫が少なく商品転換率が良い。</t>
    <rPh sb="1" eb="3">
      <t>フリョウ</t>
    </rPh>
    <rPh sb="3" eb="5">
      <t>ザイコ</t>
    </rPh>
    <rPh sb="5" eb="7">
      <t>ショウヒ</t>
    </rPh>
    <rPh sb="7" eb="8">
      <t>リツ</t>
    </rPh>
    <rPh sb="12" eb="13">
      <t>タカ</t>
    </rPh>
    <rPh sb="16" eb="17">
      <t>タカ</t>
    </rPh>
    <rPh sb="21" eb="23">
      <t>フリョウ</t>
    </rPh>
    <rPh sb="23" eb="25">
      <t>ザイコ</t>
    </rPh>
    <rPh sb="26" eb="27">
      <t>スク</t>
    </rPh>
    <rPh sb="29" eb="31">
      <t>ショウヒン</t>
    </rPh>
    <rPh sb="31" eb="33">
      <t>テンカン</t>
    </rPh>
    <rPh sb="33" eb="34">
      <t>リツ</t>
    </rPh>
    <rPh sb="35" eb="36">
      <t>ヨ</t>
    </rPh>
    <phoneticPr fontId="3"/>
  </si>
  <si>
    <t>-</t>
    <phoneticPr fontId="3"/>
  </si>
  <si>
    <t>不良在庫(30日)　　消費率</t>
    <rPh sb="0" eb="2">
      <t>フリョウ</t>
    </rPh>
    <rPh sb="2" eb="4">
      <t>ザイコ</t>
    </rPh>
    <rPh sb="7" eb="8">
      <t>ニチ</t>
    </rPh>
    <rPh sb="11" eb="13">
      <t>ショウヒ</t>
    </rPh>
    <rPh sb="13" eb="14">
      <t>リツ</t>
    </rPh>
    <phoneticPr fontId="3"/>
  </si>
  <si>
    <t>仕入れ基準で設けている日数以上と未満で分けると効果的。</t>
  </si>
  <si>
    <t>売れ残っている仕入れ値合計を二種類に分けて出す（初回は不要）</t>
    <rPh sb="0" eb="1">
      <t>ウ</t>
    </rPh>
    <rPh sb="2" eb="3">
      <t>ノコ</t>
    </rPh>
    <rPh sb="7" eb="9">
      <t>シイ</t>
    </rPh>
    <rPh sb="10" eb="11">
      <t>チ</t>
    </rPh>
    <rPh sb="11" eb="13">
      <t>ゴウケイ</t>
    </rPh>
    <rPh sb="14" eb="17">
      <t>ニシュルイ</t>
    </rPh>
    <rPh sb="18" eb="19">
      <t>ワ</t>
    </rPh>
    <rPh sb="21" eb="22">
      <t>ダ</t>
    </rPh>
    <rPh sb="24" eb="26">
      <t>ショカイ</t>
    </rPh>
    <rPh sb="27" eb="29">
      <t>フヨウ</t>
    </rPh>
    <phoneticPr fontId="3"/>
  </si>
  <si>
    <t>物的資産</t>
    <rPh sb="0" eb="1">
      <t>モノ</t>
    </rPh>
    <rPh sb="1" eb="2">
      <t>テキ</t>
    </rPh>
    <rPh sb="2" eb="4">
      <t>シサン</t>
    </rPh>
    <phoneticPr fontId="3"/>
  </si>
  <si>
    <t>当月</t>
    <rPh sb="0" eb="2">
      <t>トウゲツ</t>
    </rPh>
    <phoneticPr fontId="3"/>
  </si>
  <si>
    <t>30日以上前</t>
    <rPh sb="2" eb="3">
      <t>ニチ</t>
    </rPh>
    <rPh sb="3" eb="5">
      <t>イジョウ</t>
    </rPh>
    <rPh sb="5" eb="6">
      <t>マエ</t>
    </rPh>
    <phoneticPr fontId="3"/>
  </si>
  <si>
    <t>残在庫仕入値</t>
    <rPh sb="0" eb="1">
      <t>ザン</t>
    </rPh>
    <rPh sb="1" eb="3">
      <t>ザイコ</t>
    </rPh>
    <rPh sb="3" eb="5">
      <t>シイレ</t>
    </rPh>
    <rPh sb="5" eb="6">
      <t>チ</t>
    </rPh>
    <phoneticPr fontId="3"/>
  </si>
  <si>
    <t>売却済仕入値</t>
    <rPh sb="0" eb="2">
      <t>バイキャク</t>
    </rPh>
    <rPh sb="2" eb="3">
      <t>スミ</t>
    </rPh>
    <rPh sb="3" eb="5">
      <t>シイレ</t>
    </rPh>
    <rPh sb="5" eb="6">
      <t>チ</t>
    </rPh>
    <phoneticPr fontId="3"/>
  </si>
  <si>
    <t>販売実績の入力</t>
    <rPh sb="0" eb="2">
      <t>ハンバイ</t>
    </rPh>
    <rPh sb="2" eb="4">
      <t>ジッセキ</t>
    </rPh>
    <rPh sb="5" eb="7">
      <t>ニュウリョク</t>
    </rPh>
    <phoneticPr fontId="3"/>
  </si>
  <si>
    <t>累計ROI</t>
    <rPh sb="0" eb="2">
      <t>ルイケイ</t>
    </rPh>
    <phoneticPr fontId="3"/>
  </si>
  <si>
    <t>累計見込み利益</t>
    <rPh sb="0" eb="2">
      <t>ルイケイ</t>
    </rPh>
    <rPh sb="2" eb="4">
      <t>ミコ</t>
    </rPh>
    <rPh sb="5" eb="7">
      <t>リエキ</t>
    </rPh>
    <phoneticPr fontId="3"/>
  </si>
  <si>
    <t>累計仕入れ額</t>
    <rPh sb="0" eb="2">
      <t>ルイケイ</t>
    </rPh>
    <rPh sb="2" eb="4">
      <t>シイ</t>
    </rPh>
    <rPh sb="5" eb="6">
      <t>ガク</t>
    </rPh>
    <phoneticPr fontId="3"/>
  </si>
  <si>
    <t>ROI</t>
    <phoneticPr fontId="3"/>
  </si>
  <si>
    <t>■</t>
    <phoneticPr fontId="3"/>
  </si>
  <si>
    <t>見込み利益</t>
    <rPh sb="0" eb="2">
      <t>ミコ</t>
    </rPh>
    <rPh sb="3" eb="5">
      <t>リエキ</t>
    </rPh>
    <phoneticPr fontId="3"/>
  </si>
  <si>
    <t>仕入額</t>
    <rPh sb="0" eb="2">
      <t>シイレ</t>
    </rPh>
    <rPh sb="2" eb="3">
      <t>ガク</t>
    </rPh>
    <phoneticPr fontId="3"/>
  </si>
  <si>
    <t>合計</t>
    <rPh sb="0" eb="2">
      <t>ゴウケイ</t>
    </rPh>
    <phoneticPr fontId="3"/>
  </si>
  <si>
    <t>スタート</t>
    <phoneticPr fontId="3"/>
  </si>
  <si>
    <t>仕入れの入力</t>
    <rPh sb="0" eb="2">
      <t>シイ</t>
    </rPh>
    <rPh sb="4" eb="6">
      <t>ニュウリョク</t>
    </rPh>
    <phoneticPr fontId="3"/>
  </si>
  <si>
    <t>元金対利益(%)</t>
    <rPh sb="0" eb="1">
      <t>モト</t>
    </rPh>
    <rPh sb="1" eb="2">
      <t>キン</t>
    </rPh>
    <rPh sb="2" eb="3">
      <t>タイ</t>
    </rPh>
    <rPh sb="3" eb="5">
      <t>リエキ</t>
    </rPh>
    <phoneticPr fontId="3"/>
  </si>
  <si>
    <t>■</t>
    <phoneticPr fontId="3"/>
  </si>
  <si>
    <t>資金推移</t>
    <rPh sb="0" eb="2">
      <t>シキン</t>
    </rPh>
    <rPh sb="2" eb="4">
      <t>スイイ</t>
    </rPh>
    <phoneticPr fontId="3"/>
  </si>
  <si>
    <t>スタート</t>
    <phoneticPr fontId="3"/>
  </si>
  <si>
    <t>初期運転資金</t>
    <rPh sb="0" eb="2">
      <t>ショキ</t>
    </rPh>
    <rPh sb="2" eb="4">
      <t>ウンテン</t>
    </rPh>
    <rPh sb="4" eb="6">
      <t>シキン</t>
    </rPh>
    <phoneticPr fontId="3"/>
  </si>
  <si>
    <t>※■は関数引用のため入力不要</t>
    <rPh sb="3" eb="5">
      <t>カンスウ</t>
    </rPh>
    <rPh sb="5" eb="7">
      <t>インヨウ</t>
    </rPh>
    <rPh sb="10" eb="12">
      <t>ニュウリョク</t>
    </rPh>
    <rPh sb="12" eb="14">
      <t>フヨウ</t>
    </rPh>
    <phoneticPr fontId="3"/>
  </si>
  <si>
    <t>月締めでせどりを視点から円滑に進んでいるかを確認するためのデータ</t>
    <rPh sb="0" eb="1">
      <t>ゲツ</t>
    </rPh>
    <rPh sb="1" eb="2">
      <t>シメ</t>
    </rPh>
    <rPh sb="8" eb="10">
      <t>シテン</t>
    </rPh>
    <rPh sb="12" eb="14">
      <t>エンカツ</t>
    </rPh>
    <rPh sb="15" eb="16">
      <t>スス</t>
    </rPh>
    <rPh sb="22" eb="24">
      <t>カクニン</t>
    </rPh>
    <phoneticPr fontId="3"/>
  </si>
  <si>
    <t>初回のみ現存する全在庫の計算が必要</t>
    <rPh sb="0" eb="2">
      <t>ショカイ</t>
    </rPh>
    <rPh sb="4" eb="6">
      <t>ゲンゾン</t>
    </rPh>
    <rPh sb="8" eb="9">
      <t>ゼン</t>
    </rPh>
    <rPh sb="9" eb="11">
      <t>ザイコ</t>
    </rPh>
    <rPh sb="12" eb="14">
      <t>ケイサン</t>
    </rPh>
    <rPh sb="15" eb="17">
      <t>ヒツヨウ</t>
    </rPh>
    <phoneticPr fontId="3"/>
  </si>
  <si>
    <t>毎月の月末に上から順に空いている空欄に数値を入力する。</t>
    <rPh sb="16" eb="18">
      <t>クウラン</t>
    </rPh>
    <phoneticPr fontId="3"/>
  </si>
  <si>
    <t>簡易キャッシュフロー</t>
    <rPh sb="0" eb="2">
      <t>カンイ</t>
    </rPh>
    <phoneticPr fontId="3"/>
  </si>
  <si>
    <t>■</t>
    <phoneticPr fontId="3"/>
  </si>
  <si>
    <t>■</t>
    <phoneticPr fontId="3"/>
  </si>
  <si>
    <t>スタート</t>
    <phoneticPr fontId="3"/>
  </si>
  <si>
    <t>-</t>
    <phoneticPr fontId="3"/>
  </si>
  <si>
    <t>売れ残っている仕入れ値合計を二種類に分けて出す。仕入れ基準で設けている日数以上と未満で分けると効果的。</t>
    <rPh sb="0" eb="1">
      <t>ウ</t>
    </rPh>
    <rPh sb="2" eb="3">
      <t>ノコ</t>
    </rPh>
    <rPh sb="7" eb="9">
      <t>シイ</t>
    </rPh>
    <rPh sb="10" eb="11">
      <t>チ</t>
    </rPh>
    <rPh sb="11" eb="13">
      <t>ゴウケイ</t>
    </rPh>
    <rPh sb="14" eb="17">
      <t>ニシュルイ</t>
    </rPh>
    <rPh sb="18" eb="19">
      <t>ワ</t>
    </rPh>
    <rPh sb="21" eb="22">
      <t>ダ</t>
    </rPh>
    <rPh sb="24" eb="26">
      <t>シイ</t>
    </rPh>
    <rPh sb="27" eb="29">
      <t>キジュン</t>
    </rPh>
    <rPh sb="30" eb="31">
      <t>モウ</t>
    </rPh>
    <rPh sb="35" eb="37">
      <t>ニッスウ</t>
    </rPh>
    <rPh sb="37" eb="39">
      <t>イジョウ</t>
    </rPh>
    <rPh sb="40" eb="42">
      <t>ミマン</t>
    </rPh>
    <rPh sb="43" eb="44">
      <t>ワ</t>
    </rPh>
    <rPh sb="47" eb="50">
      <t>コウカテキ</t>
    </rPh>
    <phoneticPr fontId="3"/>
  </si>
  <si>
    <t>スタート</t>
    <phoneticPr fontId="3"/>
  </si>
  <si>
    <t>ROI</t>
    <phoneticPr fontId="3"/>
  </si>
  <si>
    <t>その他入力</t>
    <rPh sb="2" eb="3">
      <t>タ</t>
    </rPh>
    <rPh sb="3" eb="5">
      <t>ニュウリョク</t>
    </rPh>
    <phoneticPr fontId="3"/>
  </si>
  <si>
    <t>(例)キャッシュフロー</t>
    <rPh sb="1" eb="2">
      <t>レイ</t>
    </rPh>
    <phoneticPr fontId="3"/>
  </si>
  <si>
    <r>
      <rPr>
        <b/>
        <sz val="11"/>
        <color rgb="FFFF0000"/>
        <rFont val="HGSｺﾞｼｯｸM"/>
        <family val="3"/>
        <charset val="128"/>
      </rPr>
      <t>不良在庫</t>
    </r>
    <r>
      <rPr>
        <b/>
        <sz val="11"/>
        <color theme="1"/>
        <rFont val="HGSｺﾞｼｯｸM"/>
        <family val="3"/>
        <charset val="128"/>
      </rPr>
      <t>(30日)　　消費率</t>
    </r>
    <rPh sb="0" eb="2">
      <t>フリョウ</t>
    </rPh>
    <rPh sb="2" eb="4">
      <t>ザイコ</t>
    </rPh>
    <rPh sb="7" eb="8">
      <t>ニチ</t>
    </rPh>
    <rPh sb="11" eb="13">
      <t>ショウヒ</t>
    </rPh>
    <rPh sb="13" eb="14">
      <t>リツ</t>
    </rPh>
    <phoneticPr fontId="3"/>
  </si>
  <si>
    <t>経費その他</t>
    <rPh sb="0" eb="2">
      <t>ケイヒ</t>
    </rPh>
    <rPh sb="4" eb="5">
      <t>タ</t>
    </rPh>
    <phoneticPr fontId="3"/>
  </si>
  <si>
    <t>月締めで資金運用の観点から円滑に進んでいるかの確認データ</t>
    <rPh sb="0" eb="1">
      <t>ゲツ</t>
    </rPh>
    <rPh sb="1" eb="2">
      <t>シメ</t>
    </rPh>
    <rPh sb="4" eb="6">
      <t>シキン</t>
    </rPh>
    <rPh sb="6" eb="8">
      <t>ウンヨウ</t>
    </rPh>
    <rPh sb="9" eb="11">
      <t>カンテン</t>
    </rPh>
    <rPh sb="13" eb="15">
      <t>エンカツ</t>
    </rPh>
    <rPh sb="16" eb="17">
      <t>スス</t>
    </rPh>
    <rPh sb="23" eb="25">
      <t>カクニン</t>
    </rPh>
    <phoneticPr fontId="3"/>
  </si>
  <si>
    <t>月間の売上</t>
    <rPh sb="0" eb="2">
      <t>ゲッカン</t>
    </rPh>
    <rPh sb="3" eb="5">
      <t>ウリアゲ</t>
    </rPh>
    <phoneticPr fontId="3"/>
  </si>
  <si>
    <t>Amazon手数料</t>
    <rPh sb="6" eb="9">
      <t>テスウリョウ</t>
    </rPh>
    <phoneticPr fontId="3"/>
  </si>
  <si>
    <t>★販売利益を出していない方向け</t>
    <rPh sb="1" eb="3">
      <t>ハンバイ</t>
    </rPh>
    <rPh sb="3" eb="5">
      <t>リエキ</t>
    </rPh>
    <rPh sb="6" eb="7">
      <t>ダ</t>
    </rPh>
    <rPh sb="12" eb="13">
      <t>カタ</t>
    </rPh>
    <rPh sb="13" eb="14">
      <t>ム</t>
    </rPh>
    <phoneticPr fontId="3"/>
  </si>
  <si>
    <t>※■は関数引用のため入力不要(自動計算の関数が入っています）</t>
    <rPh sb="3" eb="5">
      <t>カンスウ</t>
    </rPh>
    <rPh sb="5" eb="7">
      <t>インヨウ</t>
    </rPh>
    <rPh sb="10" eb="12">
      <t>ニュウリョク</t>
    </rPh>
    <rPh sb="12" eb="14">
      <t>フヨウ</t>
    </rPh>
    <rPh sb="15" eb="17">
      <t>ジドウ</t>
    </rPh>
    <rPh sb="17" eb="19">
      <t>ケイサン</t>
    </rPh>
    <rPh sb="20" eb="22">
      <t>カンスウ</t>
    </rPh>
    <rPh sb="23" eb="24">
      <t>ハイ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</si>
</sst>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Blue]\+#,##0;[Red]\-#,##0"/>
    <numFmt numFmtId="177" formatCode="[Blue]&quot;¥&quot;\ \+#,##0;[Red]&quot;¥&quot;\ \-#,##0"/>
    <numFmt numFmtId="178" formatCode="0.0%"/>
  </numFmts>
  <fonts count="2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color theme="1"/>
      <name val="HGSｺﾞｼｯｸM"/>
      <family val="3"/>
      <charset val="128"/>
    </font>
    <font>
      <b/>
      <sz val="12"/>
      <color theme="1"/>
      <name val="HGSｺﾞｼｯｸM"/>
      <family val="3"/>
      <charset val="128"/>
    </font>
    <font>
      <b/>
      <sz val="11"/>
      <color theme="1"/>
      <name val="HGSｺﾞｼｯｸM"/>
      <family val="3"/>
      <charset val="128"/>
    </font>
    <font>
      <b/>
      <sz val="8"/>
      <color theme="1"/>
      <name val="HGSｺﾞｼｯｸM"/>
      <family val="3"/>
      <charset val="128"/>
    </font>
    <font>
      <sz val="11"/>
      <name val="HGSｺﾞｼｯｸM"/>
      <family val="3"/>
      <charset val="128"/>
    </font>
    <font>
      <b/>
      <sz val="14"/>
      <color theme="1"/>
      <name val="BIZ UDゴシック"/>
      <family val="3"/>
      <charset val="128"/>
    </font>
    <font>
      <sz val="12"/>
      <color theme="1"/>
      <name val="HGSｺﾞｼｯｸM"/>
      <family val="3"/>
      <charset val="128"/>
    </font>
    <font>
      <sz val="14"/>
      <color theme="1"/>
      <name val="BIZ UDゴシック"/>
      <family val="3"/>
      <charset val="128"/>
    </font>
    <font>
      <sz val="11"/>
      <color theme="1"/>
      <name val="BIZ UDゴシック"/>
      <family val="3"/>
      <charset val="128"/>
    </font>
    <font>
      <u/>
      <sz val="11"/>
      <color theme="1"/>
      <name val="BIZ UDゴシック"/>
      <family val="3"/>
      <charset val="128"/>
    </font>
    <font>
      <b/>
      <u/>
      <sz val="11"/>
      <color theme="1"/>
      <name val="BIZ UDゴシック"/>
      <family val="3"/>
      <charset val="128"/>
    </font>
    <font>
      <sz val="16"/>
      <color rgb="FF0070C0"/>
      <name val="HGSｺﾞｼｯｸM"/>
      <family val="3"/>
      <charset val="128"/>
    </font>
    <font>
      <sz val="16"/>
      <color theme="0"/>
      <name val="HGSｺﾞｼｯｸM"/>
      <family val="3"/>
      <charset val="128"/>
    </font>
    <font>
      <sz val="18"/>
      <color theme="3"/>
      <name val="ＭＳ Ｐゴシック"/>
      <family val="2"/>
      <charset val="128"/>
      <scheme val="major"/>
    </font>
    <font>
      <b/>
      <sz val="11"/>
      <name val="HGSｺﾞｼｯｸM"/>
      <family val="3"/>
      <charset val="128"/>
    </font>
    <font>
      <b/>
      <sz val="12"/>
      <color rgb="FF0070C0"/>
      <name val="HGSｺﾞｼｯｸM"/>
      <family val="3"/>
      <charset val="128"/>
    </font>
    <font>
      <b/>
      <sz val="11"/>
      <color rgb="FFFF0000"/>
      <name val="HGSｺﾞｼｯｸM"/>
      <family val="3"/>
      <charset val="128"/>
    </font>
    <font>
      <b/>
      <u/>
      <sz val="12"/>
      <color theme="1"/>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4.9989318521683403E-2"/>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s>
  <borders count="75">
    <border>
      <left/>
      <right/>
      <top/>
      <bottom/>
      <diagonal/>
    </border>
    <border>
      <left/>
      <right/>
      <top/>
      <bottom style="thin">
        <color theme="0" tint="-0.499984740745262"/>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theme="1"/>
      </left>
      <right/>
      <top style="medium">
        <color indexed="64"/>
      </top>
      <bottom style="medium">
        <color indexed="64"/>
      </bottom>
      <diagonal/>
    </border>
    <border>
      <left/>
      <right style="thin">
        <color theme="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medium">
        <color indexed="64"/>
      </left>
      <right/>
      <top style="thin">
        <color theme="1"/>
      </top>
      <bottom style="thin">
        <color indexed="64"/>
      </bottom>
      <diagonal/>
    </border>
    <border>
      <left style="medium">
        <color indexed="64"/>
      </left>
      <right style="medium">
        <color indexed="64"/>
      </right>
      <top style="thin">
        <color theme="1"/>
      </top>
      <bottom style="medium">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medium">
        <color indexed="64"/>
      </left>
      <right style="medium">
        <color indexed="64"/>
      </right>
      <top style="thin">
        <color theme="1"/>
      </top>
      <bottom/>
      <diagonal/>
    </border>
    <border>
      <left/>
      <right style="thin">
        <color theme="1"/>
      </right>
      <top style="thin">
        <color theme="1"/>
      </top>
      <bottom/>
      <diagonal/>
    </border>
    <border>
      <left style="thin">
        <color theme="1"/>
      </left>
      <right/>
      <top style="thin">
        <color theme="1"/>
      </top>
      <bottom/>
      <diagonal/>
    </border>
    <border>
      <left style="medium">
        <color indexed="64"/>
      </left>
      <right style="medium">
        <color indexed="64"/>
      </right>
      <top style="medium">
        <color indexed="64"/>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theme="1"/>
      </left>
      <right/>
      <top style="thin">
        <color indexed="64"/>
      </top>
      <bottom/>
      <diagonal/>
    </border>
    <border>
      <left/>
      <right style="thin">
        <color theme="1"/>
      </right>
      <top style="thin">
        <color indexed="64"/>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top/>
      <bottom style="thin">
        <color auto="1"/>
      </bottom>
      <diagonal/>
    </border>
    <border>
      <left style="thin">
        <color auto="1"/>
      </left>
      <right/>
      <top/>
      <bottom style="thin">
        <color auto="1"/>
      </bottom>
      <diagonal/>
    </border>
    <border>
      <left style="thin">
        <color theme="1"/>
      </left>
      <right style="thin">
        <color theme="1"/>
      </right>
      <top/>
      <bottom style="thin">
        <color indexed="64"/>
      </bottom>
      <diagonal/>
    </border>
    <border>
      <left style="thin">
        <color theme="1"/>
      </left>
      <right/>
      <top/>
      <bottom/>
      <diagonal/>
    </border>
    <border>
      <left style="thin">
        <color auto="1"/>
      </left>
      <right style="thin">
        <color auto="1"/>
      </right>
      <top/>
      <bottom style="thin">
        <color auto="1"/>
      </bottom>
      <diagonal/>
    </border>
    <border>
      <left style="thin">
        <color theme="1"/>
      </left>
      <right/>
      <top/>
      <bottom style="thin">
        <color indexed="64"/>
      </bottom>
      <diagonal/>
    </border>
    <border>
      <left style="thin">
        <color auto="1"/>
      </left>
      <right/>
      <top/>
      <bottom/>
      <diagonal/>
    </border>
    <border>
      <left style="thin">
        <color theme="1"/>
      </left>
      <right style="thin">
        <color theme="1"/>
      </right>
      <top style="thin">
        <color theme="1"/>
      </top>
      <bottom style="thin">
        <color indexed="64"/>
      </bottom>
      <diagonal/>
    </border>
    <border>
      <left style="thin">
        <color indexed="64"/>
      </left>
      <right style="thin">
        <color theme="1"/>
      </right>
      <top/>
      <bottom style="thin">
        <color indexed="64"/>
      </bottom>
      <diagonal/>
    </border>
    <border>
      <left/>
      <right style="thin">
        <color auto="1"/>
      </right>
      <top/>
      <bottom/>
      <diagonal/>
    </border>
    <border>
      <left style="thin">
        <color theme="1"/>
      </left>
      <right style="thin">
        <color theme="1"/>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style="thin">
        <color indexed="64"/>
      </bottom>
      <diagonal/>
    </border>
    <border>
      <left style="medium">
        <color auto="1"/>
      </left>
      <right/>
      <top style="thin">
        <color auto="1"/>
      </top>
      <bottom style="thin">
        <color indexed="64"/>
      </bottom>
      <diagonal/>
    </border>
    <border>
      <left/>
      <right/>
      <top style="thin">
        <color auto="1"/>
      </top>
      <bottom style="thin">
        <color auto="1"/>
      </bottom>
      <diagonal/>
    </border>
    <border>
      <left style="thin">
        <color theme="1"/>
      </left>
      <right/>
      <top style="thin">
        <color indexed="64"/>
      </top>
      <bottom style="thin">
        <color indexed="64"/>
      </bottom>
      <diagonal/>
    </border>
    <border>
      <left style="medium">
        <color auto="1"/>
      </left>
      <right style="thin">
        <color auto="1"/>
      </right>
      <top/>
      <bottom style="thin">
        <color auto="1"/>
      </bottom>
      <diagonal/>
    </border>
    <border>
      <left/>
      <right/>
      <top style="medium">
        <color theme="1"/>
      </top>
      <bottom style="thin">
        <color theme="1"/>
      </bottom>
      <diagonal/>
    </border>
    <border>
      <left style="thin">
        <color indexed="64"/>
      </left>
      <right/>
      <top style="medium">
        <color theme="1"/>
      </top>
      <bottom style="thin">
        <color theme="1"/>
      </bottom>
      <diagonal/>
    </border>
    <border>
      <left style="thin">
        <color auto="1"/>
      </left>
      <right style="thin">
        <color auto="1"/>
      </right>
      <top/>
      <bottom/>
      <diagonal/>
    </border>
    <border>
      <left/>
      <right/>
      <top style="medium">
        <color theme="1"/>
      </top>
      <bottom/>
      <diagonal/>
    </border>
    <border>
      <left style="thin">
        <color theme="1"/>
      </left>
      <right/>
      <top style="medium">
        <color theme="1"/>
      </top>
      <bottom/>
      <diagonal/>
    </border>
    <border>
      <left style="thin">
        <color indexed="64"/>
      </left>
      <right/>
      <top style="medium">
        <color theme="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64"/>
      </top>
      <bottom style="medium">
        <color theme="1"/>
      </bottom>
      <diagonal/>
    </border>
    <border>
      <left style="thin">
        <color theme="1"/>
      </left>
      <right/>
      <top style="thin">
        <color indexed="64"/>
      </top>
      <bottom style="medium">
        <color theme="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style="thin">
        <color indexed="64"/>
      </top>
      <bottom style="medium">
        <color theme="1"/>
      </bottom>
      <diagonal/>
    </border>
    <border>
      <left style="thin">
        <color indexed="64"/>
      </left>
      <right style="thin">
        <color theme="1"/>
      </right>
      <top style="thin">
        <color indexed="64"/>
      </top>
      <bottom style="medium">
        <color theme="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medium">
        <color indexed="64"/>
      </left>
      <right/>
      <top/>
      <bottom/>
      <diagonal/>
    </border>
    <border>
      <left style="medium">
        <color indexed="64"/>
      </left>
      <right style="medium">
        <color indexed="64"/>
      </right>
      <top style="medium">
        <color indexed="64"/>
      </top>
      <bottom style="thin">
        <color theme="1"/>
      </bottom>
      <diagonal/>
    </border>
    <border>
      <left style="thin">
        <color theme="1"/>
      </left>
      <right style="thin">
        <color theme="1"/>
      </right>
      <top/>
      <bottom/>
      <diagonal/>
    </border>
    <border>
      <left style="thin">
        <color indexed="64"/>
      </left>
      <right style="thin">
        <color theme="1"/>
      </right>
      <top/>
      <bottom/>
      <diagonal/>
    </border>
    <border>
      <left/>
      <right style="thin">
        <color auto="1"/>
      </right>
      <top style="thin">
        <color auto="1"/>
      </top>
      <bottom style="medium">
        <color auto="1"/>
      </bottom>
      <diagonal/>
    </border>
    <border>
      <left style="medium">
        <color indexed="64"/>
      </left>
      <right style="thin">
        <color auto="1"/>
      </right>
      <top style="thin">
        <color indexed="64"/>
      </top>
      <bottom style="thin">
        <color auto="1"/>
      </bottom>
      <diagonal/>
    </border>
    <border>
      <left style="medium">
        <color indexed="64"/>
      </left>
      <right style="medium">
        <color indexed="64"/>
      </right>
      <top style="medium">
        <color indexed="64"/>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302">
    <xf numFmtId="0" fontId="0" fillId="0" borderId="0" xfId="0">
      <alignment vertical="center"/>
    </xf>
    <xf numFmtId="6" fontId="0" fillId="0" borderId="0" xfId="2" applyFont="1" applyAlignment="1">
      <alignment horizontal="center" vertical="center"/>
    </xf>
    <xf numFmtId="0" fontId="0" fillId="2" borderId="1" xfId="0" applyFill="1" applyBorder="1">
      <alignment vertical="center"/>
    </xf>
    <xf numFmtId="6" fontId="0" fillId="2" borderId="1" xfId="2" applyFont="1" applyFill="1" applyBorder="1" applyAlignment="1">
      <alignment horizontal="center" vertical="center"/>
    </xf>
    <xf numFmtId="0" fontId="0" fillId="2" borderId="0" xfId="0" applyFill="1">
      <alignment vertical="center"/>
    </xf>
    <xf numFmtId="0" fontId="4" fillId="2" borderId="0" xfId="0" applyFont="1" applyFill="1" applyBorder="1">
      <alignment vertical="center"/>
    </xf>
    <xf numFmtId="6" fontId="4"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76" fontId="4" fillId="2" borderId="0" xfId="1"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4" fillId="2" borderId="0" xfId="0" applyFont="1" applyFill="1">
      <alignment vertical="center"/>
    </xf>
    <xf numFmtId="177" fontId="6" fillId="4" borderId="4" xfId="0" applyNumberFormat="1" applyFont="1" applyFill="1" applyBorder="1" applyAlignment="1">
      <alignment horizontal="center" vertical="center"/>
    </xf>
    <xf numFmtId="0" fontId="5" fillId="5" borderId="7" xfId="0" applyFont="1" applyFill="1" applyBorder="1" applyAlignment="1">
      <alignment horizontal="center" vertical="center" wrapText="1"/>
    </xf>
    <xf numFmtId="176" fontId="6" fillId="2" borderId="0" xfId="1" applyNumberFormat="1" applyFont="1" applyFill="1" applyBorder="1" applyAlignment="1">
      <alignment horizontal="center" vertical="center"/>
    </xf>
    <xf numFmtId="176" fontId="6" fillId="0" borderId="13" xfId="1" applyNumberFormat="1" applyFont="1" applyBorder="1" applyAlignment="1">
      <alignment horizontal="center" vertical="center"/>
    </xf>
    <xf numFmtId="0" fontId="6" fillId="6" borderId="14" xfId="0" applyFont="1" applyFill="1" applyBorder="1" applyAlignment="1">
      <alignment horizontal="center" vertical="center" wrapText="1"/>
    </xf>
    <xf numFmtId="6" fontId="4" fillId="3" borderId="18" xfId="2" applyNumberFormat="1" applyFont="1" applyFill="1" applyBorder="1" applyAlignment="1">
      <alignment horizontal="center" vertical="center"/>
    </xf>
    <xf numFmtId="0" fontId="5" fillId="5" borderId="19" xfId="0" applyFont="1" applyFill="1" applyBorder="1" applyAlignment="1">
      <alignment horizontal="center" vertical="center"/>
    </xf>
    <xf numFmtId="6" fontId="4" fillId="0" borderId="18" xfId="1" applyNumberFormat="1" applyFont="1" applyBorder="1" applyAlignment="1">
      <alignment horizontal="center" vertical="center"/>
    </xf>
    <xf numFmtId="0" fontId="5" fillId="6" borderId="22" xfId="0" applyFont="1" applyFill="1" applyBorder="1" applyAlignment="1">
      <alignment horizontal="center" vertical="center"/>
    </xf>
    <xf numFmtId="6" fontId="8" fillId="2" borderId="24" xfId="2" applyNumberFormat="1" applyFont="1" applyFill="1" applyBorder="1" applyAlignment="1">
      <alignment horizontal="center" vertical="center"/>
    </xf>
    <xf numFmtId="0" fontId="5" fillId="7" borderId="21"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8" xfId="0" applyFont="1" applyFill="1" applyBorder="1" applyAlignment="1">
      <alignment vertical="center"/>
    </xf>
    <xf numFmtId="6" fontId="4" fillId="2" borderId="0" xfId="2" applyNumberFormat="1" applyFont="1" applyFill="1" applyBorder="1" applyAlignment="1">
      <alignment horizontal="center" vertical="center"/>
    </xf>
    <xf numFmtId="0" fontId="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29" xfId="0" applyFill="1" applyBorder="1">
      <alignment vertical="center"/>
    </xf>
    <xf numFmtId="0" fontId="4" fillId="2" borderId="29" xfId="0" applyFont="1" applyFill="1" applyBorder="1">
      <alignment vertical="center"/>
    </xf>
    <xf numFmtId="0" fontId="0" fillId="2" borderId="0" xfId="0" applyFill="1" applyBorder="1">
      <alignment vertical="center"/>
    </xf>
    <xf numFmtId="6" fontId="0" fillId="2" borderId="0" xfId="2" applyFont="1" applyFill="1" applyBorder="1" applyAlignment="1">
      <alignment horizontal="center" vertical="center"/>
    </xf>
    <xf numFmtId="0" fontId="4" fillId="2" borderId="1" xfId="0" applyFont="1" applyFill="1" applyBorder="1">
      <alignment vertical="center"/>
    </xf>
    <xf numFmtId="6" fontId="4" fillId="2" borderId="1" xfId="2" applyNumberFormat="1" applyFont="1" applyFill="1" applyBorder="1" applyAlignment="1">
      <alignment horizontal="center" vertical="center"/>
    </xf>
    <xf numFmtId="0" fontId="6" fillId="2" borderId="1" xfId="0" applyFont="1" applyFill="1" applyBorder="1" applyAlignment="1">
      <alignment horizontal="center" vertical="center"/>
    </xf>
    <xf numFmtId="6" fontId="0" fillId="2" borderId="0" xfId="2" applyFont="1" applyFill="1" applyAlignment="1">
      <alignment horizontal="center" vertical="center"/>
    </xf>
    <xf numFmtId="0" fontId="5" fillId="2" borderId="0" xfId="0" applyFont="1" applyFill="1" applyBorder="1" applyAlignment="1">
      <alignment horizontal="center" vertical="center"/>
    </xf>
    <xf numFmtId="6" fontId="4" fillId="2" borderId="25" xfId="2" applyNumberFormat="1" applyFont="1" applyFill="1" applyBorder="1" applyAlignment="1">
      <alignment horizontal="center" vertical="center"/>
    </xf>
    <xf numFmtId="178" fontId="4" fillId="2" borderId="8" xfId="3" applyNumberFormat="1" applyFont="1" applyFill="1" applyBorder="1" applyAlignment="1">
      <alignment horizontal="center" vertical="center"/>
    </xf>
    <xf numFmtId="0" fontId="5" fillId="7" borderId="28" xfId="0" applyFont="1" applyFill="1" applyBorder="1" applyAlignment="1">
      <alignment horizontal="center" vertical="center"/>
    </xf>
    <xf numFmtId="6" fontId="4" fillId="2" borderId="8" xfId="2" applyNumberFormat="1" applyFont="1" applyFill="1" applyBorder="1" applyAlignment="1">
      <alignment horizontal="center" vertical="center"/>
    </xf>
    <xf numFmtId="6" fontId="4" fillId="3" borderId="30" xfId="2" applyNumberFormat="1" applyFont="1" applyFill="1" applyBorder="1" applyAlignment="1">
      <alignment horizontal="center" vertical="center"/>
    </xf>
    <xf numFmtId="6" fontId="8" fillId="3" borderId="30" xfId="2" applyNumberFormat="1" applyFont="1" applyFill="1" applyBorder="1" applyAlignment="1">
      <alignment horizontal="center" vertical="center"/>
    </xf>
    <xf numFmtId="0" fontId="5" fillId="3" borderId="0" xfId="0" applyFont="1" applyFill="1" applyBorder="1" applyAlignment="1">
      <alignment horizontal="center" vertical="center"/>
    </xf>
    <xf numFmtId="0" fontId="4" fillId="2" borderId="0" xfId="0" applyFont="1" applyFill="1" applyAlignment="1">
      <alignment horizontal="center" vertical="center" wrapText="1"/>
    </xf>
    <xf numFmtId="178" fontId="4" fillId="2" borderId="0" xfId="3" applyNumberFormat="1" applyFont="1" applyFill="1" applyBorder="1" applyAlignment="1">
      <alignment horizontal="center" vertical="center"/>
    </xf>
    <xf numFmtId="0" fontId="4" fillId="2" borderId="0" xfId="0" applyFont="1" applyFill="1" applyAlignment="1">
      <alignment vertical="center"/>
    </xf>
    <xf numFmtId="178" fontId="4" fillId="2" borderId="25" xfId="3" applyNumberFormat="1" applyFont="1" applyFill="1" applyBorder="1" applyAlignment="1">
      <alignment horizontal="center" vertical="center"/>
    </xf>
    <xf numFmtId="6" fontId="4" fillId="2" borderId="23" xfId="2" applyNumberFormat="1" applyFont="1" applyFill="1" applyBorder="1" applyAlignment="1">
      <alignment horizontal="center" vertical="center"/>
    </xf>
    <xf numFmtId="0" fontId="6" fillId="8" borderId="7" xfId="0" applyFont="1" applyFill="1" applyBorder="1" applyAlignment="1">
      <alignment horizontal="center" vertical="center" wrapText="1"/>
    </xf>
    <xf numFmtId="6" fontId="4" fillId="3" borderId="0" xfId="2" applyNumberFormat="1" applyFont="1" applyFill="1" applyBorder="1" applyAlignment="1">
      <alignment horizontal="center" vertical="center"/>
    </xf>
    <xf numFmtId="6" fontId="8" fillId="3" borderId="0" xfId="2" applyNumberFormat="1" applyFont="1" applyFill="1" applyBorder="1" applyAlignment="1">
      <alignment horizontal="center" vertical="center"/>
    </xf>
    <xf numFmtId="0" fontId="4" fillId="2" borderId="0" xfId="0" applyFont="1" applyFill="1" applyBorder="1" applyAlignment="1">
      <alignment horizontal="left" vertical="center"/>
    </xf>
    <xf numFmtId="0" fontId="5" fillId="9" borderId="7" xfId="0" applyFont="1" applyFill="1" applyBorder="1" applyAlignment="1">
      <alignment horizontal="center" vertical="center"/>
    </xf>
    <xf numFmtId="6" fontId="4" fillId="3" borderId="28" xfId="2" applyNumberFormat="1" applyFont="1" applyFill="1" applyBorder="1" applyAlignment="1">
      <alignment horizontal="center" vertical="center"/>
    </xf>
    <xf numFmtId="6" fontId="4" fillId="3" borderId="8" xfId="2" applyNumberFormat="1" applyFont="1" applyFill="1" applyBorder="1" applyAlignment="1">
      <alignment horizontal="center" vertical="center"/>
    </xf>
    <xf numFmtId="6" fontId="4" fillId="3" borderId="9" xfId="2" applyNumberFormat="1" applyFont="1" applyFill="1" applyBorder="1" applyAlignment="1">
      <alignment horizontal="center" vertical="center"/>
    </xf>
    <xf numFmtId="6" fontId="8" fillId="3" borderId="8" xfId="2" applyNumberFormat="1" applyFont="1" applyFill="1" applyBorder="1" applyAlignment="1">
      <alignment horizontal="center" vertical="center"/>
    </xf>
    <xf numFmtId="6" fontId="4" fillId="6" borderId="32" xfId="2" applyNumberFormat="1" applyFont="1" applyFill="1" applyBorder="1" applyAlignment="1">
      <alignment horizontal="center" vertical="center"/>
    </xf>
    <xf numFmtId="6" fontId="8" fillId="6" borderId="33" xfId="2" applyNumberFormat="1" applyFont="1" applyFill="1" applyBorder="1" applyAlignment="1">
      <alignment horizontal="center" vertical="center"/>
    </xf>
    <xf numFmtId="6" fontId="4" fillId="6" borderId="33" xfId="2" applyNumberFormat="1" applyFont="1" applyFill="1" applyBorder="1" applyAlignment="1">
      <alignment horizontal="center" vertical="center"/>
    </xf>
    <xf numFmtId="6" fontId="4" fillId="6" borderId="0" xfId="2" applyNumberFormat="1" applyFont="1" applyFill="1" applyBorder="1" applyAlignment="1">
      <alignment horizontal="center" vertical="center"/>
    </xf>
    <xf numFmtId="6" fontId="8" fillId="6" borderId="34" xfId="2" applyNumberFormat="1" applyFont="1" applyFill="1" applyBorder="1" applyAlignment="1">
      <alignment horizontal="center" vertical="center"/>
    </xf>
    <xf numFmtId="6" fontId="4" fillId="5" borderId="35" xfId="2" applyNumberFormat="1" applyFont="1" applyFill="1" applyBorder="1" applyAlignment="1">
      <alignment horizontal="center" vertical="center"/>
    </xf>
    <xf numFmtId="6" fontId="8" fillId="5" borderId="30" xfId="2" applyNumberFormat="1" applyFont="1" applyFill="1" applyBorder="1" applyAlignment="1">
      <alignment horizontal="center" vertical="center"/>
    </xf>
    <xf numFmtId="6" fontId="4" fillId="2" borderId="37" xfId="2" applyNumberFormat="1" applyFont="1" applyFill="1" applyBorder="1" applyAlignment="1">
      <alignment horizontal="center" vertical="center"/>
    </xf>
    <xf numFmtId="6" fontId="4" fillId="2" borderId="11" xfId="2" applyNumberFormat="1" applyFont="1" applyFill="1" applyBorder="1" applyAlignment="1">
      <alignment horizontal="center" vertical="center"/>
    </xf>
    <xf numFmtId="6" fontId="4" fillId="2" borderId="10" xfId="2" applyNumberFormat="1" applyFont="1" applyFill="1" applyBorder="1" applyAlignment="1">
      <alignment horizontal="center" vertical="center"/>
    </xf>
    <xf numFmtId="6" fontId="4" fillId="2" borderId="28" xfId="2" applyNumberFormat="1" applyFont="1" applyFill="1" applyBorder="1" applyAlignment="1">
      <alignment horizontal="center" vertical="center"/>
    </xf>
    <xf numFmtId="6" fontId="8" fillId="2" borderId="11" xfId="2" applyNumberFormat="1" applyFont="1" applyFill="1" applyBorder="1" applyAlignment="1">
      <alignment horizontal="center" vertical="center"/>
    </xf>
    <xf numFmtId="6" fontId="4" fillId="6" borderId="40" xfId="2" applyNumberFormat="1" applyFont="1" applyFill="1" applyBorder="1" applyAlignment="1">
      <alignment horizontal="center" vertical="center"/>
    </xf>
    <xf numFmtId="6" fontId="8" fillId="6" borderId="26" xfId="2" applyNumberFormat="1" applyFont="1" applyFill="1" applyBorder="1" applyAlignment="1">
      <alignment horizontal="center" vertical="center"/>
    </xf>
    <xf numFmtId="6" fontId="4" fillId="6" borderId="26" xfId="2" applyNumberFormat="1" applyFont="1" applyFill="1" applyBorder="1" applyAlignment="1">
      <alignment horizontal="center" vertical="center"/>
    </xf>
    <xf numFmtId="6" fontId="4" fillId="6" borderId="25" xfId="2" applyNumberFormat="1" applyFont="1" applyFill="1" applyBorder="1" applyAlignment="1">
      <alignment horizontal="center" vertical="center"/>
    </xf>
    <xf numFmtId="6" fontId="8" fillId="6" borderId="28" xfId="2"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30" xfId="0" applyFont="1" applyFill="1" applyBorder="1">
      <alignment vertical="center"/>
    </xf>
    <xf numFmtId="0" fontId="5" fillId="3" borderId="30" xfId="0" applyFont="1" applyFill="1" applyBorder="1" applyAlignment="1">
      <alignment vertical="center"/>
    </xf>
    <xf numFmtId="0" fontId="5" fillId="3" borderId="0" xfId="0" applyFont="1" applyFill="1" applyBorder="1" applyAlignment="1">
      <alignment vertical="center"/>
    </xf>
    <xf numFmtId="0" fontId="5" fillId="3" borderId="29" xfId="0" applyFont="1" applyFill="1" applyBorder="1" applyAlignment="1">
      <alignment vertical="center"/>
    </xf>
    <xf numFmtId="0" fontId="4" fillId="2" borderId="29" xfId="0" applyFont="1" applyFill="1" applyBorder="1" applyAlignment="1">
      <alignment horizontal="center" vertical="center"/>
    </xf>
    <xf numFmtId="0" fontId="4" fillId="2" borderId="0" xfId="0" applyFont="1" applyFill="1" applyAlignment="1">
      <alignment horizontal="center" vertical="center"/>
    </xf>
    <xf numFmtId="178" fontId="10" fillId="3" borderId="28" xfId="3" applyNumberFormat="1" applyFont="1" applyFill="1" applyBorder="1" applyAlignment="1">
      <alignment horizontal="center" vertical="center"/>
    </xf>
    <xf numFmtId="6" fontId="4" fillId="3" borderId="28" xfId="2" applyFont="1" applyFill="1" applyBorder="1" applyAlignment="1">
      <alignment horizontal="center" vertical="center"/>
    </xf>
    <xf numFmtId="178" fontId="4" fillId="3" borderId="0" xfId="3" applyNumberFormat="1" applyFont="1" applyFill="1" applyBorder="1" applyAlignment="1">
      <alignment horizontal="center" vertical="center"/>
    </xf>
    <xf numFmtId="178" fontId="4" fillId="3" borderId="45" xfId="3" applyNumberFormat="1" applyFont="1" applyFill="1" applyBorder="1" applyAlignment="1">
      <alignment horizontal="center" vertical="center"/>
    </xf>
    <xf numFmtId="0" fontId="5" fillId="4" borderId="9" xfId="0" applyFont="1" applyFill="1" applyBorder="1" applyAlignment="1">
      <alignment horizontal="center" vertical="center"/>
    </xf>
    <xf numFmtId="6" fontId="4" fillId="0" borderId="21" xfId="2" applyNumberFormat="1" applyFont="1" applyFill="1" applyBorder="1" applyAlignment="1">
      <alignment horizontal="center" vertical="center"/>
    </xf>
    <xf numFmtId="6" fontId="8" fillId="3" borderId="51" xfId="2" applyNumberFormat="1" applyFont="1" applyFill="1" applyBorder="1" applyAlignment="1">
      <alignment horizontal="center" vertical="center"/>
    </xf>
    <xf numFmtId="0" fontId="5" fillId="4" borderId="52" xfId="0" applyFont="1" applyFill="1" applyBorder="1" applyAlignment="1">
      <alignment horizontal="center" vertical="center"/>
    </xf>
    <xf numFmtId="56" fontId="0" fillId="0" borderId="0" xfId="0" applyNumberFormat="1" applyAlignment="1">
      <alignment horizontal="center" vertical="center"/>
    </xf>
    <xf numFmtId="6" fontId="5" fillId="7" borderId="57" xfId="2" applyNumberFormat="1" applyFont="1" applyFill="1" applyBorder="1" applyAlignment="1">
      <alignment horizontal="center" vertical="center"/>
    </xf>
    <xf numFmtId="0" fontId="5" fillId="0" borderId="61" xfId="0" applyFont="1" applyFill="1" applyBorder="1" applyAlignment="1">
      <alignment horizontal="center" vertical="center"/>
    </xf>
    <xf numFmtId="6" fontId="4" fillId="2" borderId="0" xfId="2" applyFont="1" applyFill="1" applyAlignment="1">
      <alignment horizontal="center" vertical="center"/>
    </xf>
    <xf numFmtId="0" fontId="6" fillId="2" borderId="0" xfId="0" applyFont="1" applyFill="1" applyAlignment="1">
      <alignment horizontal="center" vertical="center"/>
    </xf>
    <xf numFmtId="0" fontId="11" fillId="2" borderId="0" xfId="0" applyFont="1" applyFill="1" applyAlignment="1">
      <alignment horizontal="center" vertical="center"/>
    </xf>
    <xf numFmtId="6" fontId="4" fillId="2" borderId="0" xfId="2" applyFont="1" applyFill="1" applyBorder="1" applyAlignment="1">
      <alignment horizontal="center" vertical="center"/>
    </xf>
    <xf numFmtId="6" fontId="4" fillId="2" borderId="29" xfId="2" applyFont="1" applyFill="1" applyBorder="1" applyAlignment="1">
      <alignment horizontal="center" vertical="center"/>
    </xf>
    <xf numFmtId="0" fontId="6" fillId="2" borderId="29" xfId="0" applyFont="1" applyFill="1" applyBorder="1" applyAlignment="1">
      <alignment horizontal="center" vertical="center"/>
    </xf>
    <xf numFmtId="0" fontId="12" fillId="2" borderId="29" xfId="0" applyFont="1" applyFill="1" applyBorder="1">
      <alignment vertical="center"/>
    </xf>
    <xf numFmtId="0" fontId="5" fillId="7" borderId="62" xfId="0" applyFont="1" applyFill="1" applyBorder="1" applyAlignment="1">
      <alignment horizontal="center" vertical="center"/>
    </xf>
    <xf numFmtId="6" fontId="4" fillId="2" borderId="63" xfId="2" applyFont="1" applyFill="1" applyBorder="1" applyAlignment="1">
      <alignment horizontal="center" vertical="center"/>
    </xf>
    <xf numFmtId="0" fontId="5" fillId="7" borderId="22" xfId="0" applyFont="1" applyFill="1" applyBorder="1" applyAlignment="1">
      <alignment horizontal="center" vertical="center"/>
    </xf>
    <xf numFmtId="0" fontId="5" fillId="3" borderId="64" xfId="0" applyFont="1" applyFill="1" applyBorder="1" applyAlignment="1">
      <alignment vertical="center"/>
    </xf>
    <xf numFmtId="6" fontId="4" fillId="9" borderId="7" xfId="2" applyFont="1" applyFill="1" applyBorder="1" applyAlignment="1">
      <alignment horizontal="center" vertical="center"/>
    </xf>
    <xf numFmtId="0" fontId="5" fillId="10" borderId="7" xfId="0" applyFont="1" applyFill="1" applyBorder="1" applyAlignment="1">
      <alignment horizontal="center" vertical="center"/>
    </xf>
    <xf numFmtId="6" fontId="13" fillId="2" borderId="0" xfId="2" applyFont="1" applyFill="1" applyAlignment="1">
      <alignment horizontal="left" vertical="center"/>
    </xf>
    <xf numFmtId="6" fontId="14" fillId="2" borderId="0" xfId="2" applyFont="1" applyFill="1" applyAlignment="1">
      <alignment horizontal="left" vertical="center"/>
    </xf>
    <xf numFmtId="6" fontId="12" fillId="2" borderId="0" xfId="2" applyFont="1" applyFill="1" applyAlignment="1">
      <alignment horizontal="left" vertical="center"/>
    </xf>
    <xf numFmtId="0" fontId="15" fillId="2" borderId="0" xfId="0" applyFont="1" applyFill="1" applyAlignment="1">
      <alignment vertical="center"/>
    </xf>
    <xf numFmtId="6" fontId="4" fillId="3" borderId="65" xfId="2" applyNumberFormat="1" applyFont="1" applyFill="1" applyBorder="1" applyAlignment="1">
      <alignment horizontal="center" vertical="center"/>
    </xf>
    <xf numFmtId="6" fontId="4" fillId="0" borderId="68" xfId="1" applyNumberFormat="1" applyFont="1" applyBorder="1" applyAlignment="1">
      <alignment horizontal="center" vertical="center"/>
    </xf>
    <xf numFmtId="0" fontId="5" fillId="6" borderId="69" xfId="0" applyFont="1" applyFill="1" applyBorder="1" applyAlignment="1">
      <alignment horizontal="center" vertical="center"/>
    </xf>
    <xf numFmtId="0" fontId="5" fillId="7" borderId="24" xfId="0" applyFont="1" applyFill="1" applyBorder="1" applyAlignment="1">
      <alignment horizontal="center" vertical="center"/>
    </xf>
    <xf numFmtId="0" fontId="5" fillId="4" borderId="64" xfId="0" applyFont="1" applyFill="1" applyBorder="1" applyAlignment="1">
      <alignment horizontal="center" vertical="center"/>
    </xf>
    <xf numFmtId="0" fontId="5" fillId="3" borderId="24" xfId="0" applyFont="1" applyFill="1" applyBorder="1" applyAlignment="1">
      <alignment vertical="center"/>
    </xf>
    <xf numFmtId="6" fontId="4" fillId="6" borderId="70" xfId="2" applyNumberFormat="1" applyFont="1" applyFill="1" applyBorder="1" applyAlignment="1">
      <alignment horizontal="center" vertical="center"/>
    </xf>
    <xf numFmtId="0" fontId="5" fillId="4" borderId="53" xfId="0" applyFont="1" applyFill="1" applyBorder="1" applyAlignment="1">
      <alignment horizontal="center" vertical="center"/>
    </xf>
    <xf numFmtId="0" fontId="5" fillId="3" borderId="53" xfId="0" applyFont="1" applyFill="1" applyBorder="1" applyAlignment="1">
      <alignment vertical="center"/>
    </xf>
    <xf numFmtId="6" fontId="4" fillId="2" borderId="73" xfId="2" applyFont="1" applyFill="1" applyBorder="1" applyAlignment="1">
      <alignment horizontal="center" vertical="center"/>
    </xf>
    <xf numFmtId="0" fontId="5" fillId="7" borderId="74" xfId="0" applyFont="1" applyFill="1" applyBorder="1" applyAlignment="1">
      <alignment horizontal="center" vertical="center"/>
    </xf>
    <xf numFmtId="6" fontId="6" fillId="9" borderId="7" xfId="2" applyFont="1" applyFill="1" applyBorder="1" applyAlignment="1">
      <alignment horizontal="center" vertical="center"/>
    </xf>
    <xf numFmtId="6" fontId="18" fillId="3" borderId="51" xfId="2" applyNumberFormat="1" applyFont="1" applyFill="1" applyBorder="1" applyAlignment="1">
      <alignment horizontal="center" vertical="center"/>
    </xf>
    <xf numFmtId="6" fontId="6" fillId="0" borderId="21" xfId="2" applyNumberFormat="1" applyFont="1" applyFill="1" applyBorder="1" applyAlignment="1">
      <alignment horizontal="center" vertical="center"/>
    </xf>
    <xf numFmtId="6" fontId="18" fillId="3" borderId="8" xfId="2" applyNumberFormat="1" applyFont="1" applyFill="1" applyBorder="1" applyAlignment="1">
      <alignment horizontal="center" vertical="center"/>
    </xf>
    <xf numFmtId="6" fontId="6" fillId="3" borderId="9" xfId="2" applyNumberFormat="1" applyFont="1" applyFill="1" applyBorder="1" applyAlignment="1">
      <alignment horizontal="center" vertical="center"/>
    </xf>
    <xf numFmtId="6" fontId="6" fillId="3" borderId="28" xfId="2" applyNumberFormat="1" applyFont="1" applyFill="1" applyBorder="1" applyAlignment="1">
      <alignment horizontal="center" vertical="center"/>
    </xf>
    <xf numFmtId="6" fontId="6" fillId="3" borderId="8" xfId="2" applyNumberFormat="1" applyFont="1" applyFill="1" applyBorder="1" applyAlignment="1">
      <alignment horizontal="center" vertical="center"/>
    </xf>
    <xf numFmtId="6" fontId="6" fillId="2" borderId="8" xfId="2" applyNumberFormat="1" applyFont="1" applyFill="1" applyBorder="1" applyAlignment="1">
      <alignment horizontal="center" vertical="center"/>
    </xf>
    <xf numFmtId="6" fontId="18" fillId="2" borderId="9" xfId="2" applyNumberFormat="1" applyFont="1" applyFill="1" applyBorder="1" applyAlignment="1">
      <alignment horizontal="center" vertical="center"/>
    </xf>
    <xf numFmtId="6" fontId="4" fillId="3" borderId="0" xfId="2" applyNumberFormat="1" applyFont="1" applyFill="1" applyBorder="1" applyAlignment="1">
      <alignment horizontal="center" vertical="center"/>
    </xf>
    <xf numFmtId="6" fontId="4" fillId="2" borderId="0" xfId="2" applyNumberFormat="1" applyFont="1" applyFill="1" applyBorder="1" applyAlignment="1">
      <alignment horizontal="center" vertical="center"/>
    </xf>
    <xf numFmtId="178" fontId="4" fillId="2" borderId="8" xfId="3" applyNumberFormat="1" applyFont="1" applyFill="1" applyBorder="1" applyAlignment="1">
      <alignment horizontal="center" vertical="center"/>
    </xf>
    <xf numFmtId="6" fontId="6" fillId="2" borderId="8" xfId="2" applyNumberFormat="1" applyFont="1" applyFill="1" applyBorder="1" applyAlignment="1">
      <alignment horizontal="center" vertical="center"/>
    </xf>
    <xf numFmtId="178" fontId="4" fillId="3" borderId="45" xfId="3" applyNumberFormat="1" applyFont="1" applyFill="1" applyBorder="1" applyAlignment="1">
      <alignment horizontal="center" vertical="center"/>
    </xf>
    <xf numFmtId="178" fontId="10" fillId="3" borderId="28" xfId="3" applyNumberFormat="1" applyFont="1" applyFill="1" applyBorder="1" applyAlignment="1">
      <alignment horizontal="center" vertical="center"/>
    </xf>
    <xf numFmtId="6" fontId="4" fillId="2" borderId="23" xfId="2" applyNumberFormat="1" applyFont="1" applyFill="1" applyBorder="1" applyAlignment="1">
      <alignment horizontal="center" vertical="center"/>
    </xf>
    <xf numFmtId="6" fontId="5" fillId="7" borderId="57" xfId="2" applyNumberFormat="1" applyFont="1" applyFill="1" applyBorder="1" applyAlignment="1">
      <alignment horizontal="center" vertical="center"/>
    </xf>
    <xf numFmtId="6" fontId="4" fillId="3" borderId="28" xfId="2" applyFont="1" applyFill="1" applyBorder="1" applyAlignment="1">
      <alignment horizontal="center" vertical="center"/>
    </xf>
    <xf numFmtId="0" fontId="4" fillId="2" borderId="0" xfId="0" applyFont="1" applyFill="1" applyAlignment="1">
      <alignment horizontal="center" vertical="center" wrapText="1"/>
    </xf>
    <xf numFmtId="0" fontId="5" fillId="4" borderId="9" xfId="0" applyFont="1" applyFill="1" applyBorder="1" applyAlignment="1">
      <alignment horizontal="center" vertical="center"/>
    </xf>
    <xf numFmtId="6" fontId="4" fillId="2" borderId="11" xfId="2" applyNumberFormat="1" applyFont="1" applyFill="1" applyBorder="1" applyAlignment="1">
      <alignment horizontal="center" vertical="center"/>
    </xf>
    <xf numFmtId="6" fontId="4" fillId="2" borderId="25" xfId="2" applyNumberFormat="1" applyFont="1" applyFill="1" applyBorder="1" applyAlignment="1">
      <alignment horizontal="center" vertical="center"/>
    </xf>
    <xf numFmtId="0" fontId="19" fillId="7" borderId="28" xfId="0" applyFont="1" applyFill="1" applyBorder="1" applyAlignment="1">
      <alignment horizontal="center" vertical="center"/>
    </xf>
    <xf numFmtId="178" fontId="6" fillId="2" borderId="8" xfId="3" applyNumberFormat="1" applyFont="1" applyFill="1" applyBorder="1" applyAlignment="1">
      <alignment horizontal="center" vertical="center"/>
    </xf>
    <xf numFmtId="178" fontId="6" fillId="2" borderId="8" xfId="3" applyNumberFormat="1" applyFont="1" applyFill="1" applyBorder="1" applyAlignment="1">
      <alignment horizontal="center" vertical="center"/>
    </xf>
    <xf numFmtId="0" fontId="4" fillId="2" borderId="0" xfId="0" applyFont="1" applyFill="1" applyAlignment="1">
      <alignment horizontal="center" vertical="center" wrapText="1"/>
    </xf>
    <xf numFmtId="6" fontId="6" fillId="2" borderId="8" xfId="2" applyNumberFormat="1" applyFont="1" applyFill="1" applyBorder="1" applyAlignment="1">
      <alignment horizontal="center" vertical="center"/>
    </xf>
    <xf numFmtId="178" fontId="4" fillId="2" borderId="8" xfId="3" applyNumberFormat="1" applyFont="1" applyFill="1" applyBorder="1" applyAlignment="1">
      <alignment horizontal="center" vertical="center"/>
    </xf>
    <xf numFmtId="6" fontId="5" fillId="7" borderId="57" xfId="2" applyNumberFormat="1" applyFont="1" applyFill="1" applyBorder="1" applyAlignment="1">
      <alignment horizontal="center" vertical="center"/>
    </xf>
    <xf numFmtId="178" fontId="4" fillId="3" borderId="45" xfId="3" applyNumberFormat="1" applyFont="1" applyFill="1" applyBorder="1" applyAlignment="1">
      <alignment horizontal="center" vertical="center"/>
    </xf>
    <xf numFmtId="6" fontId="4" fillId="2" borderId="23" xfId="2" applyNumberFormat="1" applyFont="1" applyFill="1" applyBorder="1" applyAlignment="1">
      <alignment horizontal="center" vertical="center"/>
    </xf>
    <xf numFmtId="6" fontId="4" fillId="3" borderId="28" xfId="2" applyFont="1" applyFill="1" applyBorder="1" applyAlignment="1">
      <alignment horizontal="center" vertical="center"/>
    </xf>
    <xf numFmtId="178" fontId="10" fillId="3" borderId="28" xfId="3" applyNumberFormat="1" applyFont="1" applyFill="1" applyBorder="1" applyAlignment="1">
      <alignment horizontal="center" vertical="center"/>
    </xf>
    <xf numFmtId="178" fontId="6" fillId="2" borderId="8" xfId="3" applyNumberFormat="1" applyFont="1" applyFill="1" applyBorder="1" applyAlignment="1">
      <alignment horizontal="center" vertical="center"/>
    </xf>
    <xf numFmtId="6" fontId="4" fillId="3" borderId="0" xfId="2" applyNumberFormat="1" applyFont="1" applyFill="1" applyBorder="1" applyAlignment="1">
      <alignment horizontal="center" vertical="center"/>
    </xf>
    <xf numFmtId="6" fontId="4" fillId="2" borderId="0" xfId="2" applyNumberFormat="1" applyFont="1" applyFill="1" applyBorder="1" applyAlignment="1">
      <alignment horizontal="center" vertical="center"/>
    </xf>
    <xf numFmtId="6" fontId="4" fillId="2" borderId="25" xfId="2" applyNumberFormat="1" applyFont="1" applyFill="1" applyBorder="1" applyAlignment="1">
      <alignment horizontal="center" vertical="center"/>
    </xf>
    <xf numFmtId="0" fontId="5" fillId="4" borderId="9" xfId="0" applyFont="1" applyFill="1" applyBorder="1" applyAlignment="1">
      <alignment horizontal="center" vertical="center"/>
    </xf>
    <xf numFmtId="6" fontId="4" fillId="2" borderId="1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6" fontId="4" fillId="2" borderId="1" xfId="1" applyNumberFormat="1" applyFont="1" applyFill="1" applyBorder="1" applyAlignment="1">
      <alignment horizontal="center" vertical="center"/>
    </xf>
    <xf numFmtId="176" fontId="4" fillId="2" borderId="1" xfId="1" applyNumberFormat="1" applyFont="1" applyFill="1" applyBorder="1" applyAlignment="1">
      <alignment horizontal="center" vertical="center"/>
    </xf>
    <xf numFmtId="6" fontId="4" fillId="2" borderId="1" xfId="2" applyNumberFormat="1" applyFont="1" applyFill="1" applyBorder="1" applyAlignment="1">
      <alignment horizontal="center" vertical="center"/>
    </xf>
    <xf numFmtId="0" fontId="0" fillId="2" borderId="30" xfId="0" applyFill="1" applyBorder="1">
      <alignment vertical="center"/>
    </xf>
    <xf numFmtId="6" fontId="0" fillId="2" borderId="30" xfId="2" applyFont="1" applyFill="1" applyBorder="1" applyAlignment="1">
      <alignment horizontal="center" vertical="center"/>
    </xf>
    <xf numFmtId="0" fontId="5" fillId="4" borderId="34" xfId="0" applyFont="1" applyFill="1" applyBorder="1" applyAlignment="1">
      <alignment horizontal="center" vertical="center"/>
    </xf>
    <xf numFmtId="0" fontId="5" fillId="2" borderId="0" xfId="0" applyFont="1" applyFill="1" applyBorder="1" applyAlignment="1">
      <alignment vertical="center"/>
    </xf>
    <xf numFmtId="6" fontId="5" fillId="3" borderId="34" xfId="2" applyFont="1" applyFill="1" applyBorder="1" applyAlignment="1">
      <alignment horizontal="center" vertical="center"/>
    </xf>
    <xf numFmtId="6" fontId="5" fillId="3" borderId="28" xfId="2" applyFont="1" applyFill="1" applyBorder="1" applyAlignment="1">
      <alignment horizontal="center" vertical="center"/>
    </xf>
    <xf numFmtId="176" fontId="6" fillId="0" borderId="11"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6" fillId="4" borderId="5" xfId="0" applyNumberFormat="1" applyFont="1" applyFill="1" applyBorder="1" applyAlignment="1">
      <alignment horizontal="center" vertical="center"/>
    </xf>
    <xf numFmtId="177" fontId="6" fillId="4" borderId="6" xfId="0" applyNumberFormat="1" applyFont="1" applyFill="1" applyBorder="1" applyAlignment="1">
      <alignment horizontal="center" vertical="center"/>
    </xf>
    <xf numFmtId="177" fontId="6" fillId="4" borderId="5" xfId="2" applyNumberFormat="1" applyFont="1" applyFill="1" applyBorder="1" applyAlignment="1">
      <alignment horizontal="center" vertical="center"/>
    </xf>
    <xf numFmtId="177" fontId="6" fillId="4" borderId="6" xfId="2" applyNumberFormat="1" applyFont="1" applyFill="1" applyBorder="1" applyAlignment="1">
      <alignment horizontal="center" vertical="center"/>
    </xf>
    <xf numFmtId="6" fontId="4" fillId="2" borderId="1" xfId="2" applyNumberFormat="1" applyFont="1" applyFill="1" applyBorder="1" applyAlignment="1">
      <alignment horizontal="center" vertical="center"/>
    </xf>
    <xf numFmtId="176" fontId="4" fillId="2" borderId="1" xfId="1" applyNumberFormat="1" applyFont="1" applyFill="1" applyBorder="1" applyAlignment="1">
      <alignment horizontal="center" vertical="center"/>
    </xf>
    <xf numFmtId="177" fontId="6" fillId="4" borderId="4" xfId="2" applyNumberFormat="1" applyFont="1" applyFill="1" applyBorder="1" applyAlignment="1">
      <alignment horizontal="center" vertical="center"/>
    </xf>
    <xf numFmtId="177" fontId="6" fillId="4" borderId="3" xfId="2" applyNumberFormat="1" applyFont="1" applyFill="1" applyBorder="1" applyAlignment="1">
      <alignment horizontal="center" vertical="center"/>
    </xf>
    <xf numFmtId="177" fontId="6" fillId="4" borderId="2" xfId="2" applyNumberFormat="1" applyFont="1" applyFill="1" applyBorder="1" applyAlignment="1">
      <alignment horizontal="center" vertical="center"/>
    </xf>
    <xf numFmtId="6" fontId="4" fillId="0" borderId="67" xfId="1" applyNumberFormat="1" applyFont="1" applyBorder="1" applyAlignment="1">
      <alignment horizontal="center" vertical="center"/>
    </xf>
    <xf numFmtId="6" fontId="4" fillId="0" borderId="66" xfId="1" applyNumberFormat="1" applyFont="1" applyBorder="1" applyAlignment="1">
      <alignment horizontal="center" vertical="center"/>
    </xf>
    <xf numFmtId="6" fontId="4" fillId="0" borderId="33" xfId="1" applyNumberFormat="1" applyFont="1" applyBorder="1" applyAlignment="1">
      <alignment horizontal="center" vertical="center"/>
    </xf>
    <xf numFmtId="6" fontId="4" fillId="0" borderId="39" xfId="1" applyNumberFormat="1" applyFont="1" applyBorder="1" applyAlignment="1">
      <alignment horizontal="center" vertical="center"/>
    </xf>
    <xf numFmtId="6" fontId="4" fillId="3" borderId="9" xfId="2" applyNumberFormat="1" applyFont="1" applyFill="1" applyBorder="1" applyAlignment="1">
      <alignment horizontal="center" vertical="center"/>
    </xf>
    <xf numFmtId="6" fontId="4" fillId="3" borderId="8" xfId="2" applyNumberFormat="1" applyFont="1" applyFill="1" applyBorder="1" applyAlignment="1">
      <alignment horizontal="center" vertical="center"/>
    </xf>
    <xf numFmtId="6" fontId="4" fillId="3" borderId="16" xfId="2" applyNumberFormat="1" applyFont="1" applyFill="1" applyBorder="1" applyAlignment="1">
      <alignment horizontal="center" vertical="center"/>
    </xf>
    <xf numFmtId="6" fontId="4" fillId="3" borderId="15" xfId="2" applyNumberFormat="1" applyFont="1" applyFill="1" applyBorder="1" applyAlignment="1">
      <alignment horizontal="center" vertical="center"/>
    </xf>
    <xf numFmtId="6" fontId="4" fillId="3" borderId="17" xfId="2" applyNumberFormat="1" applyFont="1" applyFill="1" applyBorder="1" applyAlignment="1">
      <alignment horizontal="center" vertical="center"/>
    </xf>
    <xf numFmtId="6" fontId="4" fillId="2" borderId="9" xfId="2" applyFont="1" applyFill="1" applyBorder="1" applyAlignment="1">
      <alignment horizontal="center" vertical="center"/>
    </xf>
    <xf numFmtId="6" fontId="4" fillId="2" borderId="8" xfId="2" applyFont="1" applyFill="1" applyBorder="1" applyAlignment="1">
      <alignment horizontal="center" vertical="center"/>
    </xf>
    <xf numFmtId="178" fontId="6" fillId="2" borderId="9" xfId="3" applyNumberFormat="1" applyFont="1" applyFill="1" applyBorder="1" applyAlignment="1">
      <alignment horizontal="center" vertical="center"/>
    </xf>
    <xf numFmtId="178" fontId="6" fillId="2" borderId="8" xfId="3" applyNumberFormat="1" applyFont="1" applyFill="1" applyBorder="1" applyAlignment="1">
      <alignment horizontal="center" vertical="center"/>
    </xf>
    <xf numFmtId="6" fontId="6" fillId="2" borderId="9" xfId="2" applyNumberFormat="1" applyFont="1" applyFill="1" applyBorder="1" applyAlignment="1">
      <alignment horizontal="center" vertical="center"/>
    </xf>
    <xf numFmtId="6" fontId="6" fillId="2" borderId="8" xfId="2" applyNumberFormat="1" applyFont="1" applyFill="1" applyBorder="1" applyAlignment="1">
      <alignment horizontal="center" vertical="center"/>
    </xf>
    <xf numFmtId="6" fontId="6" fillId="0" borderId="11" xfId="2" applyNumberFormat="1" applyFont="1" applyBorder="1" applyAlignment="1">
      <alignment horizontal="center" vertical="center"/>
    </xf>
    <xf numFmtId="6" fontId="6" fillId="0" borderId="10" xfId="2" applyNumberFormat="1" applyFont="1" applyBorder="1" applyAlignment="1">
      <alignment horizontal="center" vertical="center"/>
    </xf>
    <xf numFmtId="178" fontId="4" fillId="3" borderId="45" xfId="3" applyNumberFormat="1" applyFont="1" applyFill="1" applyBorder="1" applyAlignment="1">
      <alignment horizontal="center" vertical="center"/>
    </xf>
    <xf numFmtId="178" fontId="4" fillId="3" borderId="42" xfId="3" applyNumberFormat="1" applyFont="1" applyFill="1" applyBorder="1" applyAlignment="1">
      <alignment horizontal="center" vertical="center"/>
    </xf>
    <xf numFmtId="0" fontId="5" fillId="4" borderId="55" xfId="0" applyFont="1" applyFill="1" applyBorder="1" applyAlignment="1">
      <alignment horizontal="center" vertical="center"/>
    </xf>
    <xf numFmtId="0" fontId="5" fillId="4" borderId="72" xfId="0" applyFont="1" applyFill="1" applyBorder="1" applyAlignment="1">
      <alignment horizontal="center" vertical="center"/>
    </xf>
    <xf numFmtId="178" fontId="10" fillId="3" borderId="28" xfId="3" applyNumberFormat="1" applyFont="1" applyFill="1" applyBorder="1" applyAlignment="1">
      <alignment horizontal="center" vertical="center"/>
    </xf>
    <xf numFmtId="6" fontId="4" fillId="3" borderId="9" xfId="2" applyFont="1" applyFill="1" applyBorder="1" applyAlignment="1">
      <alignment horizontal="center" vertical="center"/>
    </xf>
    <xf numFmtId="6" fontId="4" fillId="3" borderId="8" xfId="2" applyFont="1" applyFill="1" applyBorder="1" applyAlignment="1">
      <alignment horizontal="center" vertical="center"/>
    </xf>
    <xf numFmtId="178" fontId="10" fillId="3" borderId="9" xfId="3" applyNumberFormat="1" applyFont="1" applyFill="1" applyBorder="1" applyAlignment="1">
      <alignment horizontal="center" vertical="center"/>
    </xf>
    <xf numFmtId="178" fontId="10" fillId="3" borderId="8" xfId="3" applyNumberFormat="1" applyFont="1" applyFill="1" applyBorder="1" applyAlignment="1">
      <alignment horizontal="center" vertical="center"/>
    </xf>
    <xf numFmtId="178" fontId="4" fillId="2" borderId="24" xfId="3" applyNumberFormat="1" applyFont="1" applyFill="1" applyBorder="1" applyAlignment="1">
      <alignment horizontal="center" vertical="center"/>
    </xf>
    <xf numFmtId="178" fontId="4" fillId="2" borderId="23" xfId="3" applyNumberFormat="1" applyFont="1" applyFill="1" applyBorder="1" applyAlignment="1">
      <alignment horizontal="center" vertical="center"/>
    </xf>
    <xf numFmtId="6" fontId="4" fillId="2" borderId="24" xfId="2" applyNumberFormat="1" applyFont="1" applyFill="1" applyBorder="1" applyAlignment="1">
      <alignment horizontal="center" vertical="center"/>
    </xf>
    <xf numFmtId="6" fontId="4" fillId="2" borderId="23" xfId="2" applyNumberFormat="1" applyFont="1" applyFill="1" applyBorder="1" applyAlignment="1">
      <alignment horizontal="center" vertical="center"/>
    </xf>
    <xf numFmtId="6" fontId="4" fillId="2" borderId="9" xfId="2" applyNumberFormat="1" applyFont="1" applyFill="1" applyBorder="1" applyAlignment="1">
      <alignment horizontal="center" vertical="center"/>
    </xf>
    <xf numFmtId="6" fontId="4" fillId="2" borderId="8" xfId="2" applyNumberFormat="1" applyFont="1" applyFill="1" applyBorder="1" applyAlignment="1">
      <alignment horizontal="center" vertical="center"/>
    </xf>
    <xf numFmtId="6" fontId="6" fillId="3" borderId="48" xfId="2" applyNumberFormat="1" applyFont="1" applyFill="1" applyBorder="1" applyAlignment="1">
      <alignment horizontal="center" vertical="center"/>
    </xf>
    <xf numFmtId="6" fontId="6" fillId="3" borderId="47" xfId="2" applyNumberFormat="1" applyFont="1" applyFill="1" applyBorder="1" applyAlignment="1">
      <alignment horizontal="center" vertical="center"/>
    </xf>
    <xf numFmtId="6" fontId="5" fillId="7" borderId="59" xfId="2" applyNumberFormat="1" applyFont="1" applyFill="1" applyBorder="1" applyAlignment="1">
      <alignment horizontal="center" vertical="center"/>
    </xf>
    <xf numFmtId="6" fontId="5" fillId="7" borderId="58" xfId="2" applyNumberFormat="1" applyFont="1" applyFill="1" applyBorder="1" applyAlignment="1">
      <alignment horizontal="center" vertical="center"/>
    </xf>
    <xf numFmtId="6" fontId="6" fillId="3" borderId="49" xfId="2" applyNumberFormat="1" applyFont="1" applyFill="1" applyBorder="1" applyAlignment="1">
      <alignment horizontal="center" vertical="center"/>
    </xf>
    <xf numFmtId="6" fontId="5" fillId="7" borderId="57" xfId="2" applyNumberFormat="1" applyFont="1" applyFill="1" applyBorder="1" applyAlignment="1">
      <alignment horizontal="center" vertical="center"/>
    </xf>
    <xf numFmtId="6" fontId="5" fillId="7" borderId="56" xfId="2" applyNumberFormat="1" applyFont="1" applyFill="1" applyBorder="1" applyAlignment="1">
      <alignment horizontal="center" vertical="center"/>
    </xf>
    <xf numFmtId="178" fontId="4" fillId="2" borderId="9" xfId="3" applyNumberFormat="1" applyFont="1" applyFill="1" applyBorder="1" applyAlignment="1">
      <alignment horizontal="center" vertical="center"/>
    </xf>
    <xf numFmtId="178" fontId="4" fillId="2" borderId="8" xfId="3" applyNumberFormat="1" applyFont="1" applyFill="1" applyBorder="1" applyAlignment="1">
      <alignment horizontal="center" vertical="center"/>
    </xf>
    <xf numFmtId="6" fontId="5" fillId="7" borderId="53" xfId="2" applyNumberFormat="1" applyFont="1" applyFill="1" applyBorder="1" applyAlignment="1">
      <alignment horizontal="center" vertical="center"/>
    </xf>
    <xf numFmtId="6" fontId="5" fillId="7" borderId="55" xfId="2" applyNumberFormat="1" applyFont="1" applyFill="1" applyBorder="1" applyAlignment="1">
      <alignment horizontal="center" vertical="center"/>
    </xf>
    <xf numFmtId="6" fontId="6" fillId="3" borderId="34" xfId="2" applyNumberFormat="1" applyFont="1" applyFill="1" applyBorder="1" applyAlignment="1">
      <alignment horizontal="center" vertical="center"/>
    </xf>
    <xf numFmtId="6" fontId="6" fillId="3" borderId="31" xfId="2" applyNumberFormat="1" applyFont="1" applyFill="1" applyBorder="1" applyAlignment="1">
      <alignment horizontal="center" vertical="center"/>
    </xf>
    <xf numFmtId="6" fontId="6" fillId="0" borderId="28" xfId="2" applyNumberFormat="1" applyFont="1" applyBorder="1" applyAlignment="1">
      <alignment horizontal="center" vertical="center"/>
    </xf>
    <xf numFmtId="6" fontId="6" fillId="0" borderId="9" xfId="2" applyNumberFormat="1" applyFont="1" applyBorder="1" applyAlignment="1">
      <alignment horizontal="center" vertical="center"/>
    </xf>
    <xf numFmtId="178" fontId="4" fillId="3" borderId="44" xfId="3" applyNumberFormat="1" applyFont="1" applyFill="1" applyBorder="1" applyAlignment="1">
      <alignment horizontal="center" vertical="center"/>
    </xf>
    <xf numFmtId="6" fontId="4" fillId="3" borderId="28" xfId="2" applyFont="1" applyFill="1" applyBorder="1" applyAlignment="1">
      <alignment horizontal="center" vertical="center"/>
    </xf>
    <xf numFmtId="6" fontId="6" fillId="0" borderId="12" xfId="2" applyNumberFormat="1" applyFont="1" applyBorder="1" applyAlignment="1">
      <alignment horizontal="center" vertical="center"/>
    </xf>
    <xf numFmtId="6" fontId="18" fillId="2" borderId="45" xfId="2" applyNumberFormat="1" applyFont="1" applyFill="1" applyBorder="1" applyAlignment="1">
      <alignment horizontal="center" vertical="center"/>
    </xf>
    <xf numFmtId="6" fontId="18" fillId="2" borderId="42" xfId="2" applyNumberFormat="1" applyFont="1" applyFill="1" applyBorder="1" applyAlignment="1">
      <alignment horizontal="center" vertical="center"/>
    </xf>
    <xf numFmtId="6" fontId="18" fillId="3" borderId="34" xfId="2" applyNumberFormat="1" applyFont="1" applyFill="1" applyBorder="1" applyAlignment="1">
      <alignment horizontal="center" vertical="center"/>
    </xf>
    <xf numFmtId="6" fontId="18" fillId="3" borderId="28" xfId="2" applyNumberFormat="1" applyFont="1" applyFill="1" applyBorder="1" applyAlignment="1">
      <alignment horizontal="center" vertical="center"/>
    </xf>
    <xf numFmtId="0" fontId="5" fillId="4" borderId="36" xfId="0" applyFont="1" applyFill="1" applyBorder="1" applyAlignment="1">
      <alignment horizontal="center" vertical="center"/>
    </xf>
    <xf numFmtId="0" fontId="5" fillId="4" borderId="31" xfId="0" applyFont="1" applyFill="1" applyBorder="1" applyAlignment="1">
      <alignment horizontal="center" vertical="center"/>
    </xf>
    <xf numFmtId="6" fontId="6" fillId="2" borderId="11" xfId="2" applyNumberFormat="1" applyFont="1" applyFill="1" applyBorder="1" applyAlignment="1">
      <alignment horizontal="center" vertical="center"/>
    </xf>
    <xf numFmtId="6" fontId="6" fillId="2" borderId="12" xfId="2" applyNumberFormat="1" applyFont="1" applyFill="1" applyBorder="1" applyAlignment="1">
      <alignment horizontal="center" vertical="center"/>
    </xf>
    <xf numFmtId="6" fontId="6" fillId="2" borderId="45" xfId="2" applyNumberFormat="1" applyFont="1" applyFill="1" applyBorder="1" applyAlignment="1">
      <alignment horizontal="center" vertical="center"/>
    </xf>
    <xf numFmtId="6" fontId="6" fillId="2" borderId="42" xfId="2" applyNumberFormat="1" applyFont="1" applyFill="1" applyBorder="1" applyAlignment="1">
      <alignment horizontal="center" vertical="center"/>
    </xf>
    <xf numFmtId="6" fontId="6" fillId="2" borderId="44" xfId="2" applyNumberFormat="1" applyFont="1" applyFill="1" applyBorder="1" applyAlignment="1">
      <alignment horizontal="center" vertical="center"/>
    </xf>
    <xf numFmtId="0" fontId="5" fillId="4" borderId="24" xfId="0" applyFont="1" applyFill="1" applyBorder="1" applyAlignment="1">
      <alignment horizontal="center" vertical="center"/>
    </xf>
    <xf numFmtId="0" fontId="5" fillId="4" borderId="23" xfId="0" applyFont="1" applyFill="1" applyBorder="1" applyAlignment="1">
      <alignment horizontal="center" vertical="center"/>
    </xf>
    <xf numFmtId="0" fontId="16" fillId="11" borderId="0" xfId="0" applyFont="1" applyFill="1" applyAlignment="1">
      <alignment horizontal="center" vertical="center"/>
    </xf>
    <xf numFmtId="0" fontId="4" fillId="2" borderId="39" xfId="0" applyFont="1" applyFill="1" applyBorder="1" applyAlignment="1">
      <alignment horizontal="center" vertical="center"/>
    </xf>
    <xf numFmtId="6" fontId="5" fillId="7" borderId="60" xfId="2" applyNumberFormat="1" applyFont="1" applyFill="1" applyBorder="1" applyAlignment="1">
      <alignment horizontal="center" vertical="center"/>
    </xf>
    <xf numFmtId="6" fontId="6" fillId="3" borderId="51" xfId="2" applyNumberFormat="1" applyFont="1" applyFill="1" applyBorder="1" applyAlignment="1">
      <alignment horizontal="center" vertical="center"/>
    </xf>
    <xf numFmtId="6" fontId="6" fillId="3" borderId="50" xfId="2" applyNumberFormat="1" applyFont="1" applyFill="1" applyBorder="1" applyAlignment="1">
      <alignment horizontal="center" vertical="center"/>
    </xf>
    <xf numFmtId="0" fontId="5" fillId="7" borderId="71" xfId="0" applyFont="1" applyFill="1" applyBorder="1" applyAlignment="1">
      <alignment horizontal="center" vertical="center"/>
    </xf>
    <xf numFmtId="0" fontId="5" fillId="7" borderId="38" xfId="0" applyFont="1" applyFill="1" applyBorder="1" applyAlignment="1">
      <alignment horizontal="center" vertical="center"/>
    </xf>
    <xf numFmtId="6" fontId="8" fillId="2" borderId="70" xfId="2" applyNumberFormat="1" applyFont="1" applyFill="1" applyBorder="1" applyAlignment="1">
      <alignment horizontal="center" vertical="center"/>
    </xf>
    <xf numFmtId="6" fontId="8" fillId="2" borderId="32" xfId="2" applyNumberFormat="1" applyFont="1" applyFill="1" applyBorder="1" applyAlignment="1">
      <alignment horizontal="center" vertical="center"/>
    </xf>
    <xf numFmtId="0" fontId="4" fillId="2" borderId="0" xfId="0" applyFont="1" applyFill="1" applyAlignment="1">
      <alignment horizontal="center" vertical="center" wrapText="1"/>
    </xf>
    <xf numFmtId="6" fontId="5" fillId="10" borderId="54" xfId="2" applyNumberFormat="1" applyFont="1" applyFill="1" applyBorder="1" applyAlignment="1">
      <alignment horizontal="center" vertical="center"/>
    </xf>
    <xf numFmtId="6" fontId="5" fillId="10" borderId="53" xfId="2" applyNumberFormat="1" applyFont="1" applyFill="1" applyBorder="1" applyAlignment="1">
      <alignment horizontal="center" vertical="center"/>
    </xf>
    <xf numFmtId="6" fontId="4" fillId="3" borderId="46" xfId="2" applyNumberFormat="1" applyFont="1" applyFill="1" applyBorder="1" applyAlignment="1">
      <alignment horizontal="center" vertical="center"/>
    </xf>
    <xf numFmtId="6" fontId="4" fillId="3" borderId="34" xfId="2" applyNumberFormat="1" applyFont="1" applyFill="1" applyBorder="1" applyAlignment="1">
      <alignment horizontal="center" vertical="center"/>
    </xf>
    <xf numFmtId="178" fontId="4" fillId="3" borderId="43" xfId="3" applyNumberFormat="1" applyFont="1" applyFill="1" applyBorder="1" applyAlignment="1">
      <alignment horizontal="center" vertical="center"/>
    </xf>
    <xf numFmtId="0" fontId="5" fillId="4" borderId="9" xfId="0" applyFont="1" applyFill="1" applyBorder="1" applyAlignment="1">
      <alignment horizontal="center" vertical="center"/>
    </xf>
    <xf numFmtId="0" fontId="5" fillId="4" borderId="8" xfId="0" applyFont="1" applyFill="1" applyBorder="1" applyAlignment="1">
      <alignment horizontal="center" vertical="center"/>
    </xf>
    <xf numFmtId="6" fontId="4" fillId="3" borderId="51" xfId="2" applyNumberFormat="1" applyFont="1" applyFill="1" applyBorder="1" applyAlignment="1">
      <alignment horizontal="center" vertical="center"/>
    </xf>
    <xf numFmtId="6" fontId="4" fillId="3" borderId="50" xfId="2" applyNumberFormat="1" applyFont="1" applyFill="1" applyBorder="1" applyAlignment="1">
      <alignment horizontal="center" vertical="center"/>
    </xf>
    <xf numFmtId="6" fontId="4" fillId="3" borderId="49" xfId="2" applyNumberFormat="1" applyFont="1" applyFill="1" applyBorder="1" applyAlignment="1">
      <alignment horizontal="center" vertical="center"/>
    </xf>
    <xf numFmtId="6" fontId="4" fillId="3" borderId="48" xfId="2" applyNumberFormat="1" applyFont="1" applyFill="1" applyBorder="1" applyAlignment="1">
      <alignment horizontal="center" vertical="center"/>
    </xf>
    <xf numFmtId="6" fontId="4" fillId="3" borderId="47" xfId="2" applyNumberFormat="1" applyFont="1" applyFill="1" applyBorder="1" applyAlignment="1">
      <alignment horizontal="center" vertical="center"/>
    </xf>
    <xf numFmtId="6" fontId="4" fillId="3" borderId="31" xfId="2" applyNumberFormat="1" applyFont="1" applyFill="1" applyBorder="1" applyAlignment="1">
      <alignment horizontal="center" vertical="center"/>
    </xf>
    <xf numFmtId="6" fontId="4" fillId="2" borderId="11" xfId="2" applyNumberFormat="1" applyFont="1" applyFill="1" applyBorder="1" applyAlignment="1">
      <alignment horizontal="center" vertical="center"/>
    </xf>
    <xf numFmtId="6" fontId="4" fillId="2" borderId="12" xfId="2" applyNumberFormat="1" applyFont="1" applyFill="1" applyBorder="1" applyAlignment="1">
      <alignment horizontal="center" vertical="center"/>
    </xf>
    <xf numFmtId="6" fontId="4" fillId="0" borderId="11" xfId="2" applyNumberFormat="1" applyFont="1" applyBorder="1" applyAlignment="1">
      <alignment horizontal="center" vertical="center"/>
    </xf>
    <xf numFmtId="6" fontId="4" fillId="0" borderId="12" xfId="2" applyNumberFormat="1" applyFont="1" applyBorder="1" applyAlignment="1">
      <alignment horizontal="center" vertical="center"/>
    </xf>
    <xf numFmtId="6" fontId="4" fillId="0" borderId="10" xfId="2" applyNumberFormat="1" applyFont="1" applyBorder="1" applyAlignment="1">
      <alignment horizontal="center" vertical="center"/>
    </xf>
    <xf numFmtId="6" fontId="4" fillId="0" borderId="28" xfId="2" applyNumberFormat="1" applyFont="1" applyBorder="1" applyAlignment="1">
      <alignment horizontal="center" vertical="center"/>
    </xf>
    <xf numFmtId="6" fontId="4" fillId="0" borderId="9" xfId="2" applyNumberFormat="1" applyFont="1" applyBorder="1" applyAlignment="1">
      <alignment horizontal="center" vertical="center"/>
    </xf>
    <xf numFmtId="0" fontId="5" fillId="7" borderId="41" xfId="0" applyFont="1" applyFill="1" applyBorder="1" applyAlignment="1">
      <alignment horizontal="center" vertical="center"/>
    </xf>
    <xf numFmtId="6" fontId="8" fillId="2" borderId="40" xfId="2" applyNumberFormat="1" applyFont="1" applyFill="1" applyBorder="1" applyAlignment="1">
      <alignment horizontal="center" vertical="center"/>
    </xf>
    <xf numFmtId="6" fontId="8" fillId="3" borderId="34" xfId="2" applyNumberFormat="1" applyFont="1" applyFill="1" applyBorder="1" applyAlignment="1">
      <alignment horizontal="center" vertical="center"/>
    </xf>
    <xf numFmtId="6" fontId="8" fillId="3" borderId="28" xfId="2" applyNumberFormat="1" applyFont="1" applyFill="1" applyBorder="1" applyAlignment="1">
      <alignment horizontal="center" vertical="center"/>
    </xf>
    <xf numFmtId="6" fontId="8" fillId="2" borderId="26" xfId="2" applyNumberFormat="1" applyFont="1" applyFill="1" applyBorder="1" applyAlignment="1">
      <alignment horizontal="center" vertical="center"/>
    </xf>
    <xf numFmtId="6" fontId="8" fillId="2" borderId="27" xfId="2" applyNumberFormat="1" applyFont="1" applyFill="1" applyBorder="1" applyAlignment="1">
      <alignment horizontal="center" vertical="center"/>
    </xf>
    <xf numFmtId="6" fontId="4" fillId="2" borderId="26" xfId="2" applyNumberFormat="1" applyFont="1" applyFill="1" applyBorder="1" applyAlignment="1">
      <alignment horizontal="center" vertical="center"/>
    </xf>
    <xf numFmtId="6" fontId="4" fillId="2" borderId="27" xfId="2" applyNumberFormat="1" applyFont="1" applyFill="1" applyBorder="1" applyAlignment="1">
      <alignment horizontal="center" vertical="center"/>
    </xf>
    <xf numFmtId="6" fontId="4" fillId="2" borderId="25" xfId="2" applyNumberFormat="1" applyFont="1" applyFill="1" applyBorder="1" applyAlignment="1">
      <alignment horizontal="center" vertical="center"/>
    </xf>
    <xf numFmtId="6" fontId="4" fillId="0" borderId="16" xfId="1" applyNumberFormat="1" applyFont="1" applyBorder="1" applyAlignment="1">
      <alignment horizontal="center" vertical="center"/>
    </xf>
    <xf numFmtId="6" fontId="4" fillId="0" borderId="17" xfId="1" applyNumberFormat="1" applyFont="1" applyBorder="1" applyAlignment="1">
      <alignment horizontal="center" vertical="center"/>
    </xf>
    <xf numFmtId="6" fontId="4" fillId="0" borderId="21" xfId="1" applyNumberFormat="1" applyFont="1" applyBorder="1" applyAlignment="1">
      <alignment horizontal="center" vertical="center"/>
    </xf>
    <xf numFmtId="6" fontId="4" fillId="0" borderId="20" xfId="1" applyNumberFormat="1" applyFont="1" applyBorder="1" applyAlignment="1">
      <alignment horizontal="center" vertical="center"/>
    </xf>
    <xf numFmtId="176" fontId="4" fillId="2" borderId="0" xfId="1" applyNumberFormat="1" applyFont="1" applyFill="1" applyBorder="1" applyAlignment="1">
      <alignment horizontal="center" vertical="center"/>
    </xf>
    <xf numFmtId="6" fontId="4" fillId="2" borderId="0" xfId="2" applyNumberFormat="1" applyFont="1" applyFill="1" applyBorder="1" applyAlignment="1">
      <alignment horizontal="center" vertical="center"/>
    </xf>
    <xf numFmtId="6" fontId="4" fillId="3" borderId="0" xfId="0" applyNumberFormat="1" applyFont="1" applyFill="1" applyBorder="1" applyAlignment="1">
      <alignment horizontal="center" vertical="center"/>
    </xf>
    <xf numFmtId="6" fontId="4" fillId="3" borderId="0" xfId="2" applyNumberFormat="1" applyFont="1" applyFill="1" applyBorder="1" applyAlignment="1">
      <alignment horizontal="center" vertical="center"/>
    </xf>
    <xf numFmtId="6" fontId="5" fillId="3" borderId="31" xfId="2" applyFont="1" applyFill="1" applyBorder="1" applyAlignment="1">
      <alignment horizontal="center" vertical="center"/>
    </xf>
    <xf numFmtId="6" fontId="5" fillId="3" borderId="63" xfId="2" applyFont="1" applyFill="1" applyBorder="1" applyAlignment="1">
      <alignment horizontal="center" vertical="center"/>
    </xf>
    <xf numFmtId="6" fontId="5" fillId="3" borderId="31" xfId="2" applyFont="1" applyFill="1" applyBorder="1" applyAlignment="1">
      <alignment horizontal="center" vertical="center" wrapText="1"/>
    </xf>
    <xf numFmtId="6" fontId="5" fillId="3" borderId="63" xfId="2" applyFont="1" applyFill="1" applyBorder="1" applyAlignment="1">
      <alignment horizontal="center" vertical="center" wrapText="1"/>
    </xf>
    <xf numFmtId="6" fontId="5" fillId="3" borderId="9" xfId="2" applyFont="1" applyFill="1" applyBorder="1" applyAlignment="1">
      <alignment horizontal="center" vertical="center"/>
    </xf>
    <xf numFmtId="6" fontId="5" fillId="3" borderId="8" xfId="2" applyFont="1" applyFill="1" applyBorder="1" applyAlignment="1">
      <alignment horizontal="center" vertical="center"/>
    </xf>
    <xf numFmtId="0" fontId="6" fillId="2" borderId="14" xfId="0" applyFont="1" applyFill="1" applyBorder="1" applyAlignment="1">
      <alignment horizontal="center" vertical="center" wrapText="1"/>
    </xf>
    <xf numFmtId="0" fontId="21" fillId="2" borderId="0" xfId="0" applyFont="1" applyFill="1">
      <alignment vertical="center"/>
    </xf>
  </cellXfs>
  <cellStyles count="6">
    <cellStyle name="タイトル 2" xfId="4"/>
    <cellStyle name="タイトル 3" xfId="5"/>
    <cellStyle name="パーセント" xfId="3" builtinId="5"/>
    <cellStyle name="桁区切り" xfId="1" builtinId="6"/>
    <cellStyle name="通貨" xfId="2" builtinId="7"/>
    <cellStyle name="標準" xfId="0" builtinId="0"/>
  </cellStyles>
  <dxfs count="11">
    <dxf>
      <font>
        <color rgb="FF0070C0"/>
      </font>
      <fill>
        <patternFill>
          <bgColor theme="4" tint="0.79998168889431442"/>
        </patternFill>
      </fill>
    </dxf>
    <dxf>
      <font>
        <color rgb="FF9C0006"/>
      </font>
      <fill>
        <patternFill>
          <bgColor rgb="FFFFC7CE"/>
        </patternFill>
      </fill>
    </dxf>
    <dxf>
      <fill>
        <patternFill patternType="none">
          <bgColor auto="1"/>
        </patternFill>
      </fill>
    </dxf>
    <dxf>
      <font>
        <color rgb="FF0070C0"/>
      </font>
      <fill>
        <patternFill>
          <bgColor theme="4" tint="0.79998168889431442"/>
        </patternFill>
      </fill>
    </dxf>
    <dxf>
      <font>
        <color rgb="FF9C0006"/>
      </font>
      <fill>
        <patternFill>
          <bgColor rgb="FFFFC7CE"/>
        </patternFill>
      </fill>
    </dxf>
    <dxf>
      <fill>
        <patternFill patternType="none">
          <bgColor auto="1"/>
        </patternFill>
      </fill>
    </dxf>
    <dxf>
      <font>
        <color rgb="FF0070C0"/>
      </font>
      <fill>
        <patternFill>
          <bgColor theme="4" tint="0.79998168889431442"/>
        </patternFill>
      </fill>
    </dxf>
    <dxf>
      <font>
        <color rgb="FF9C0006"/>
      </font>
      <fill>
        <patternFill>
          <bgColor rgb="FFFFC7CE"/>
        </patternFill>
      </fill>
    </dxf>
    <dxf>
      <font>
        <color rgb="FF0070C0"/>
      </font>
      <fill>
        <patternFill>
          <bgColor theme="4" tint="0.79998168889431442"/>
        </patternFill>
      </fill>
    </dxf>
    <dxf>
      <font>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Normal="100" workbookViewId="0">
      <selection sqref="A1:D2"/>
    </sheetView>
  </sheetViews>
  <sheetFormatPr defaultRowHeight="13.5" x14ac:dyDescent="0.15"/>
  <cols>
    <col min="1" max="1" width="3.875" customWidth="1"/>
    <col min="2" max="2" width="3.75" customWidth="1"/>
    <col min="3" max="3" width="2.625" customWidth="1"/>
    <col min="4" max="4" width="17.625" customWidth="1"/>
    <col min="5" max="5" width="18.125" customWidth="1"/>
    <col min="6" max="6" width="11" customWidth="1"/>
    <col min="7" max="7" width="10.25" style="1" customWidth="1"/>
    <col min="8" max="8" width="10.375" style="1" customWidth="1"/>
    <col min="9" max="9" width="10.125" style="1" customWidth="1"/>
    <col min="10" max="10" width="10.75" style="1" customWidth="1"/>
    <col min="11" max="11" width="10.5" style="1" customWidth="1"/>
    <col min="12" max="12" width="11.375" style="1" customWidth="1"/>
    <col min="13" max="13" width="10.25" customWidth="1"/>
    <col min="14" max="14" width="5" customWidth="1"/>
    <col min="15" max="15" width="14.25" customWidth="1"/>
  </cols>
  <sheetData>
    <row r="1" spans="1:19" ht="13.5" customHeight="1" x14ac:dyDescent="0.15">
      <c r="A1" s="247" t="s">
        <v>54</v>
      </c>
      <c r="B1" s="247"/>
      <c r="C1" s="247"/>
      <c r="D1" s="247"/>
      <c r="E1" s="4"/>
      <c r="F1" s="4"/>
      <c r="G1" s="35"/>
      <c r="H1" s="35"/>
      <c r="I1" s="35"/>
      <c r="J1" s="35"/>
      <c r="K1" s="35"/>
      <c r="L1" s="35"/>
      <c r="M1" s="4"/>
      <c r="N1" s="4"/>
      <c r="O1" s="4"/>
      <c r="P1" s="4"/>
    </row>
    <row r="2" spans="1:19" ht="13.5" customHeight="1" x14ac:dyDescent="0.15">
      <c r="A2" s="247"/>
      <c r="B2" s="247"/>
      <c r="C2" s="247"/>
      <c r="D2" s="247"/>
      <c r="E2" s="4"/>
      <c r="F2" s="4"/>
      <c r="G2" s="35"/>
      <c r="H2" s="35"/>
      <c r="I2" s="35"/>
      <c r="K2" s="35"/>
      <c r="L2" s="35"/>
      <c r="M2" s="4"/>
      <c r="N2" s="4"/>
      <c r="O2" s="4"/>
      <c r="P2" s="4"/>
    </row>
    <row r="3" spans="1:19" ht="13.5" customHeight="1" x14ac:dyDescent="0.15">
      <c r="A3" s="109"/>
      <c r="B3" s="109"/>
      <c r="C3" s="109"/>
      <c r="D3" s="109"/>
      <c r="E3" s="4"/>
      <c r="F3" s="4"/>
      <c r="G3" s="35"/>
      <c r="H3" s="35"/>
      <c r="I3" s="35"/>
      <c r="J3" s="108" t="s">
        <v>44</v>
      </c>
      <c r="K3" s="35"/>
      <c r="L3" s="35"/>
      <c r="M3" s="4"/>
      <c r="N3" s="4"/>
      <c r="O3" s="4"/>
      <c r="P3" s="4"/>
    </row>
    <row r="4" spans="1:19" ht="14.25" customHeight="1" thickBot="1" x14ac:dyDescent="0.2">
      <c r="A4" s="4"/>
      <c r="B4" s="10"/>
      <c r="C4" s="10"/>
      <c r="D4" s="81"/>
      <c r="E4" s="93"/>
      <c r="F4" s="93"/>
      <c r="G4" s="93"/>
      <c r="H4" s="93"/>
      <c r="I4" s="93"/>
      <c r="J4" s="108" t="s">
        <v>43</v>
      </c>
      <c r="K4" s="4"/>
      <c r="L4" s="93"/>
      <c r="M4" s="10"/>
      <c r="N4" s="10"/>
      <c r="O4" s="10"/>
      <c r="P4" s="4"/>
    </row>
    <row r="5" spans="1:19" ht="26.1" customHeight="1" thickBot="1" x14ac:dyDescent="0.2">
      <c r="A5" s="4"/>
      <c r="B5" s="10"/>
      <c r="C5" s="10"/>
      <c r="D5" s="105" t="s">
        <v>40</v>
      </c>
      <c r="E5" s="121">
        <v>1000000</v>
      </c>
      <c r="F5" s="93"/>
      <c r="G5" s="93"/>
      <c r="H5" s="93"/>
      <c r="I5" s="93"/>
      <c r="J5" s="107" t="s">
        <v>57</v>
      </c>
      <c r="K5" s="93"/>
      <c r="L5" s="93"/>
      <c r="M5" s="10"/>
      <c r="N5" s="10"/>
      <c r="O5" s="10"/>
      <c r="P5" s="4"/>
    </row>
    <row r="6" spans="1:19" ht="18.75" customHeight="1" thickBot="1" x14ac:dyDescent="0.2">
      <c r="A6" s="4"/>
      <c r="B6" s="10"/>
      <c r="C6" s="10"/>
      <c r="D6" s="36"/>
      <c r="E6" s="96"/>
      <c r="F6" s="93"/>
      <c r="G6" s="93"/>
      <c r="H6" s="93"/>
      <c r="I6" s="93"/>
      <c r="J6" s="106" t="s">
        <v>61</v>
      </c>
      <c r="K6" s="93"/>
      <c r="L6" s="93"/>
      <c r="M6" s="10"/>
      <c r="N6" s="10"/>
      <c r="O6" s="10"/>
      <c r="P6" s="4"/>
    </row>
    <row r="7" spans="1:19" ht="26.1" customHeight="1" x14ac:dyDescent="0.15">
      <c r="A7" s="4"/>
      <c r="B7" s="10"/>
      <c r="C7" s="10" t="s">
        <v>3</v>
      </c>
      <c r="D7" s="120" t="s">
        <v>38</v>
      </c>
      <c r="E7" s="119">
        <f>E5+E52</f>
        <v>950000</v>
      </c>
      <c r="F7" s="193">
        <f>E7+F52</f>
        <v>840000</v>
      </c>
      <c r="G7" s="194"/>
      <c r="H7" s="193">
        <f>F7+H52</f>
        <v>1045000</v>
      </c>
      <c r="I7" s="194"/>
      <c r="J7" s="193">
        <f>H7+J52</f>
        <v>1283500</v>
      </c>
      <c r="K7" s="194"/>
      <c r="L7" s="193">
        <f>J7+L52</f>
        <v>1734500</v>
      </c>
      <c r="M7" s="194"/>
      <c r="N7" s="10"/>
      <c r="O7" s="10"/>
      <c r="P7" s="4"/>
    </row>
    <row r="8" spans="1:19" ht="26.1" customHeight="1" thickBot="1" x14ac:dyDescent="0.2">
      <c r="A8" s="4"/>
      <c r="B8" s="10"/>
      <c r="C8" s="10" t="s">
        <v>1</v>
      </c>
      <c r="D8" s="100" t="s">
        <v>36</v>
      </c>
      <c r="E8" s="144">
        <f>E7/E5</f>
        <v>0.95</v>
      </c>
      <c r="F8" s="195">
        <f>F7/E5</f>
        <v>0.84</v>
      </c>
      <c r="G8" s="196"/>
      <c r="H8" s="195">
        <f>H7/E5</f>
        <v>1.0449999999999999</v>
      </c>
      <c r="I8" s="196"/>
      <c r="J8" s="195">
        <f>J7/E5</f>
        <v>1.2835000000000001</v>
      </c>
      <c r="K8" s="196"/>
      <c r="L8" s="195">
        <f>L7/E5</f>
        <v>1.7344999999999999</v>
      </c>
      <c r="M8" s="196"/>
      <c r="N8" s="10"/>
      <c r="O8" s="10"/>
      <c r="P8" s="4"/>
    </row>
    <row r="9" spans="1:19" ht="14.25" customHeight="1" x14ac:dyDescent="0.15">
      <c r="A9" s="4"/>
      <c r="B9" s="10"/>
      <c r="C9" s="10"/>
      <c r="D9" s="94"/>
      <c r="E9" s="93"/>
      <c r="F9" s="93"/>
      <c r="G9" s="93"/>
      <c r="H9" s="93"/>
      <c r="I9" s="93"/>
      <c r="J9" s="93"/>
      <c r="K9" s="93"/>
      <c r="L9" s="93"/>
      <c r="M9" s="10"/>
      <c r="N9" s="10"/>
      <c r="O9" s="10"/>
      <c r="P9" s="4"/>
      <c r="S9" s="108"/>
    </row>
    <row r="10" spans="1:19" ht="14.25" customHeight="1" x14ac:dyDescent="0.15">
      <c r="A10" s="30"/>
      <c r="B10" s="5"/>
      <c r="C10" s="5"/>
      <c r="D10" s="25"/>
      <c r="E10" s="96"/>
      <c r="F10" s="96"/>
      <c r="G10" s="96"/>
      <c r="H10" s="96"/>
      <c r="I10" s="96"/>
      <c r="J10" s="96"/>
      <c r="K10" s="96"/>
      <c r="L10" s="96"/>
      <c r="M10" s="5"/>
      <c r="N10" s="5"/>
      <c r="O10" s="5"/>
      <c r="P10" s="30"/>
      <c r="S10" s="108"/>
    </row>
    <row r="11" spans="1:19" ht="9" customHeight="1" x14ac:dyDescent="0.15">
      <c r="A11" s="28"/>
      <c r="B11" s="99"/>
      <c r="C11" s="99"/>
      <c r="D11" s="98"/>
      <c r="E11" s="97"/>
      <c r="F11" s="97"/>
      <c r="G11" s="97"/>
      <c r="H11" s="97"/>
      <c r="I11" s="97"/>
      <c r="J11" s="97"/>
      <c r="K11" s="97"/>
      <c r="L11" s="97"/>
      <c r="M11" s="29"/>
      <c r="N11" s="29"/>
      <c r="O11" s="29"/>
      <c r="P11" s="28"/>
      <c r="S11" s="107"/>
    </row>
    <row r="12" spans="1:19" ht="24" customHeight="1" x14ac:dyDescent="0.15">
      <c r="A12" s="30"/>
      <c r="B12" s="27" t="s">
        <v>35</v>
      </c>
      <c r="C12" s="26"/>
      <c r="D12" s="25"/>
      <c r="E12" s="96"/>
      <c r="F12" s="96"/>
      <c r="G12" s="96"/>
      <c r="H12" s="96"/>
      <c r="I12" s="96"/>
      <c r="J12" s="96"/>
      <c r="K12" s="96"/>
      <c r="L12" s="96"/>
      <c r="M12" s="5"/>
      <c r="N12" s="5"/>
      <c r="O12" s="5"/>
      <c r="P12" s="30"/>
      <c r="S12" s="106"/>
    </row>
    <row r="13" spans="1:19" ht="13.5" customHeight="1" x14ac:dyDescent="0.15">
      <c r="A13" s="4"/>
      <c r="B13" s="95"/>
      <c r="C13" s="95"/>
      <c r="D13" s="94"/>
      <c r="E13" s="93"/>
      <c r="F13" s="93"/>
      <c r="G13" s="93"/>
      <c r="H13" s="93"/>
      <c r="I13" s="93"/>
      <c r="J13" s="93"/>
      <c r="K13" s="93"/>
      <c r="L13" s="93"/>
      <c r="M13" s="10"/>
      <c r="N13" s="10"/>
      <c r="O13" s="10"/>
      <c r="P13" s="4"/>
    </row>
    <row r="14" spans="1:19" ht="19.5" customHeight="1" thickBot="1" x14ac:dyDescent="0.2">
      <c r="A14" s="4"/>
      <c r="B14" s="81"/>
      <c r="C14" s="81"/>
      <c r="D14" s="92"/>
      <c r="E14" s="91" t="s">
        <v>51</v>
      </c>
      <c r="F14" s="221" t="s">
        <v>10</v>
      </c>
      <c r="G14" s="249"/>
      <c r="H14" s="218" t="s">
        <v>9</v>
      </c>
      <c r="I14" s="219"/>
      <c r="J14" s="221" t="s">
        <v>8</v>
      </c>
      <c r="K14" s="222"/>
      <c r="L14" s="225" t="s">
        <v>7</v>
      </c>
      <c r="M14" s="226"/>
      <c r="N14" s="257" t="s">
        <v>33</v>
      </c>
      <c r="O14" s="258"/>
      <c r="P14" s="4"/>
      <c r="Q14" s="90"/>
      <c r="R14" s="90"/>
      <c r="S14" s="90"/>
    </row>
    <row r="15" spans="1:19" ht="21" customHeight="1" x14ac:dyDescent="0.15">
      <c r="A15" s="4"/>
      <c r="B15" s="81"/>
      <c r="C15" s="81"/>
      <c r="D15" s="89" t="s">
        <v>32</v>
      </c>
      <c r="E15" s="122">
        <v>1000000</v>
      </c>
      <c r="F15" s="250">
        <v>600000</v>
      </c>
      <c r="G15" s="251"/>
      <c r="H15" s="220">
        <v>1000000</v>
      </c>
      <c r="I15" s="220"/>
      <c r="J15" s="216">
        <v>727000</v>
      </c>
      <c r="K15" s="217"/>
      <c r="L15" s="227">
        <v>500000</v>
      </c>
      <c r="M15" s="228"/>
      <c r="N15" s="259">
        <f>SUM(E15:M15)</f>
        <v>3827000</v>
      </c>
      <c r="O15" s="260"/>
      <c r="P15" s="4"/>
    </row>
    <row r="16" spans="1:19" ht="22.5" customHeight="1" x14ac:dyDescent="0.15">
      <c r="A16" s="4"/>
      <c r="B16" s="81"/>
      <c r="C16" s="81"/>
      <c r="D16" s="21" t="s">
        <v>31</v>
      </c>
      <c r="E16" s="123">
        <v>400000</v>
      </c>
      <c r="F16" s="240">
        <v>270000</v>
      </c>
      <c r="G16" s="241"/>
      <c r="H16" s="199">
        <v>500000</v>
      </c>
      <c r="I16" s="233"/>
      <c r="J16" s="199">
        <v>400000</v>
      </c>
      <c r="K16" s="200"/>
      <c r="L16" s="229">
        <v>300000</v>
      </c>
      <c r="M16" s="230"/>
      <c r="N16" s="259">
        <f>SUM(E16:M16)</f>
        <v>1870000</v>
      </c>
      <c r="O16" s="260"/>
      <c r="P16" s="4"/>
    </row>
    <row r="17" spans="1:16" ht="21" customHeight="1" x14ac:dyDescent="0.15">
      <c r="A17" s="4"/>
      <c r="B17" s="81"/>
      <c r="C17" s="81" t="s">
        <v>1</v>
      </c>
      <c r="D17" s="86" t="s">
        <v>52</v>
      </c>
      <c r="E17" s="85">
        <f>E16/E15</f>
        <v>0.4</v>
      </c>
      <c r="F17" s="201">
        <f>F16/F15</f>
        <v>0.45</v>
      </c>
      <c r="G17" s="202"/>
      <c r="H17" s="201">
        <f>H16/H15</f>
        <v>0.5</v>
      </c>
      <c r="I17" s="202"/>
      <c r="J17" s="201">
        <f>J16/J15</f>
        <v>0.55020632737276476</v>
      </c>
      <c r="K17" s="202"/>
      <c r="L17" s="201">
        <f>L16/L15</f>
        <v>0.6</v>
      </c>
      <c r="M17" s="231"/>
      <c r="N17" s="261">
        <f>N16/N15</f>
        <v>0.48863339430363206</v>
      </c>
      <c r="O17" s="202"/>
      <c r="P17" s="4"/>
    </row>
    <row r="18" spans="1:16" ht="12.75" customHeight="1" x14ac:dyDescent="0.15">
      <c r="A18" s="4"/>
      <c r="B18" s="81"/>
      <c r="C18" s="81"/>
      <c r="D18" s="43"/>
      <c r="E18" s="84"/>
      <c r="F18" s="84"/>
      <c r="G18" s="84"/>
      <c r="H18" s="50"/>
      <c r="I18" s="50"/>
      <c r="J18" s="50"/>
      <c r="K18" s="50"/>
      <c r="L18" s="50"/>
      <c r="M18" s="10"/>
      <c r="N18" s="10"/>
      <c r="O18" s="10"/>
      <c r="P18" s="4"/>
    </row>
    <row r="19" spans="1:16" ht="27.75" customHeight="1" x14ac:dyDescent="0.15">
      <c r="A19" s="4"/>
      <c r="B19" s="81"/>
      <c r="C19" s="81" t="s">
        <v>1</v>
      </c>
      <c r="D19" s="22" t="s">
        <v>28</v>
      </c>
      <c r="E19" s="83">
        <f>E15</f>
        <v>1000000</v>
      </c>
      <c r="F19" s="206">
        <f>E19+F15</f>
        <v>1600000</v>
      </c>
      <c r="G19" s="207"/>
      <c r="H19" s="206">
        <f>F19+H15</f>
        <v>2600000</v>
      </c>
      <c r="I19" s="207"/>
      <c r="J19" s="206">
        <f>H19+J15</f>
        <v>3327000</v>
      </c>
      <c r="K19" s="207"/>
      <c r="L19" s="232">
        <f>J19+L15</f>
        <v>3827000</v>
      </c>
      <c r="M19" s="232"/>
      <c r="N19" s="10"/>
      <c r="O19" s="10"/>
      <c r="P19" s="4"/>
    </row>
    <row r="20" spans="1:16" ht="27.75" customHeight="1" x14ac:dyDescent="0.15">
      <c r="A20" s="4"/>
      <c r="B20" s="81"/>
      <c r="C20" s="81" t="s">
        <v>1</v>
      </c>
      <c r="D20" s="22" t="s">
        <v>27</v>
      </c>
      <c r="E20" s="83">
        <f>E16</f>
        <v>400000</v>
      </c>
      <c r="F20" s="206">
        <f>E20+F16</f>
        <v>670000</v>
      </c>
      <c r="G20" s="207"/>
      <c r="H20" s="206">
        <f>F20+H16</f>
        <v>1170000</v>
      </c>
      <c r="I20" s="207"/>
      <c r="J20" s="206">
        <f>H20+J16</f>
        <v>1570000</v>
      </c>
      <c r="K20" s="207"/>
      <c r="L20" s="232">
        <f>J20+L16</f>
        <v>1870000</v>
      </c>
      <c r="M20" s="232"/>
      <c r="N20" s="10"/>
      <c r="O20" s="10"/>
      <c r="P20" s="4"/>
    </row>
    <row r="21" spans="1:16" ht="27.75" customHeight="1" x14ac:dyDescent="0.15">
      <c r="A21" s="4"/>
      <c r="B21" s="81"/>
      <c r="C21" s="81" t="s">
        <v>1</v>
      </c>
      <c r="D21" s="22" t="s">
        <v>26</v>
      </c>
      <c r="E21" s="82">
        <f>E20/E19</f>
        <v>0.4</v>
      </c>
      <c r="F21" s="208">
        <f>F20/F19</f>
        <v>0.41875000000000001</v>
      </c>
      <c r="G21" s="209"/>
      <c r="H21" s="208">
        <f>H20/H19</f>
        <v>0.45</v>
      </c>
      <c r="I21" s="209"/>
      <c r="J21" s="208">
        <f>J20/J19</f>
        <v>0.47189660354673879</v>
      </c>
      <c r="K21" s="209"/>
      <c r="L21" s="205">
        <f>L20/L19</f>
        <v>0.48863339430363206</v>
      </c>
      <c r="M21" s="205"/>
      <c r="N21" s="10"/>
      <c r="O21" s="10"/>
      <c r="P21" s="4"/>
    </row>
    <row r="22" spans="1:16" ht="27.75" customHeight="1" x14ac:dyDescent="0.15">
      <c r="A22" s="4"/>
      <c r="B22" s="81"/>
      <c r="C22" s="81"/>
      <c r="D22" s="43"/>
      <c r="E22" s="78"/>
      <c r="F22" s="43"/>
      <c r="G22" s="43"/>
      <c r="H22" s="43"/>
      <c r="I22" s="43"/>
      <c r="J22" s="78"/>
      <c r="K22" s="78"/>
      <c r="L22" s="78"/>
      <c r="M22" s="10"/>
      <c r="N22" s="10"/>
      <c r="O22" s="10"/>
      <c r="P22" s="4"/>
    </row>
    <row r="23" spans="1:16" ht="9" customHeight="1" x14ac:dyDescent="0.15">
      <c r="A23" s="28"/>
      <c r="B23" s="80"/>
      <c r="C23" s="80"/>
      <c r="D23" s="79"/>
      <c r="E23" s="79"/>
      <c r="F23" s="79"/>
      <c r="G23" s="79"/>
      <c r="H23" s="79"/>
      <c r="I23" s="79"/>
      <c r="J23" s="79"/>
      <c r="K23" s="79"/>
      <c r="L23" s="79"/>
      <c r="M23" s="29"/>
      <c r="N23" s="29"/>
      <c r="O23" s="29"/>
      <c r="P23" s="28"/>
    </row>
    <row r="24" spans="1:16" ht="18.75" customHeight="1" x14ac:dyDescent="0.15">
      <c r="A24" s="30"/>
      <c r="B24" s="27" t="s">
        <v>25</v>
      </c>
      <c r="C24" s="26"/>
      <c r="D24" s="78"/>
      <c r="E24" s="78"/>
      <c r="F24" s="78"/>
      <c r="G24" s="78"/>
      <c r="H24" s="78"/>
      <c r="I24" s="78"/>
      <c r="J24" s="78"/>
      <c r="K24" s="78"/>
      <c r="L24" s="78"/>
      <c r="M24" s="5"/>
      <c r="N24" s="5"/>
      <c r="O24" s="5"/>
      <c r="P24" s="30"/>
    </row>
    <row r="25" spans="1:16" ht="13.5" customHeight="1" x14ac:dyDescent="0.15">
      <c r="A25" s="30"/>
      <c r="B25" s="26"/>
      <c r="C25" s="26"/>
      <c r="D25" s="77"/>
      <c r="E25" s="77"/>
      <c r="F25" s="77"/>
      <c r="G25" s="77"/>
      <c r="H25" s="77"/>
      <c r="I25" s="77"/>
      <c r="J25" s="77"/>
      <c r="K25" s="77"/>
      <c r="L25" s="77"/>
      <c r="M25" s="76"/>
      <c r="N25" s="5"/>
      <c r="O25" s="5"/>
      <c r="P25" s="30"/>
    </row>
    <row r="26" spans="1:16" ht="20.25" customHeight="1" thickBot="1" x14ac:dyDescent="0.2">
      <c r="A26" s="30"/>
      <c r="B26" s="75"/>
      <c r="C26" s="75"/>
      <c r="D26" s="118"/>
      <c r="E26" s="117" t="s">
        <v>51</v>
      </c>
      <c r="F26" s="203" t="s">
        <v>10</v>
      </c>
      <c r="G26" s="204"/>
      <c r="H26" s="203" t="s">
        <v>9</v>
      </c>
      <c r="I26" s="204"/>
      <c r="J26" s="203" t="s">
        <v>8</v>
      </c>
      <c r="K26" s="204"/>
      <c r="L26" s="203" t="s">
        <v>7</v>
      </c>
      <c r="M26" s="204"/>
      <c r="N26" s="5"/>
      <c r="O26" s="5"/>
      <c r="P26" s="30"/>
    </row>
    <row r="27" spans="1:16" ht="14.25" customHeight="1" x14ac:dyDescent="0.15">
      <c r="A27" s="4"/>
      <c r="B27" s="10"/>
      <c r="C27" s="248" t="s">
        <v>1</v>
      </c>
      <c r="D27" s="252" t="s">
        <v>24</v>
      </c>
      <c r="E27" s="254">
        <f>E15-E29</f>
        <v>800000</v>
      </c>
      <c r="F27" s="59" t="s">
        <v>22</v>
      </c>
      <c r="G27" s="60" t="s">
        <v>21</v>
      </c>
      <c r="H27" s="62" t="s">
        <v>22</v>
      </c>
      <c r="I27" s="61" t="s">
        <v>21</v>
      </c>
      <c r="J27" s="59" t="s">
        <v>22</v>
      </c>
      <c r="K27" s="60" t="s">
        <v>21</v>
      </c>
      <c r="L27" s="59" t="s">
        <v>22</v>
      </c>
      <c r="M27" s="116" t="s">
        <v>21</v>
      </c>
      <c r="N27" s="10"/>
      <c r="O27" s="10"/>
      <c r="P27" s="4"/>
    </row>
    <row r="28" spans="1:16" ht="14.25" customHeight="1" x14ac:dyDescent="0.15">
      <c r="A28" s="4"/>
      <c r="B28" s="10"/>
      <c r="C28" s="248"/>
      <c r="D28" s="253"/>
      <c r="E28" s="255"/>
      <c r="F28" s="69">
        <f>E29-F30</f>
        <v>50000</v>
      </c>
      <c r="G28" s="66">
        <f>F15-G30</f>
        <v>350000</v>
      </c>
      <c r="H28" s="68">
        <f>(F30+G30)-H30</f>
        <v>150000</v>
      </c>
      <c r="I28" s="67">
        <f>H15-I30</f>
        <v>700000</v>
      </c>
      <c r="J28" s="66">
        <f>(H30+I30)-J30</f>
        <v>220000</v>
      </c>
      <c r="K28" s="66">
        <f>J15-K30</f>
        <v>527000</v>
      </c>
      <c r="L28" s="66">
        <f>(J30+K30)-L30</f>
        <v>371000</v>
      </c>
      <c r="M28" s="65">
        <f>L15-M30</f>
        <v>400000</v>
      </c>
      <c r="N28" s="10"/>
      <c r="O28" s="10"/>
      <c r="P28" s="4"/>
    </row>
    <row r="29" spans="1:16" ht="14.25" customHeight="1" x14ac:dyDescent="0.15">
      <c r="A29" s="4"/>
      <c r="B29" s="10"/>
      <c r="C29" s="10"/>
      <c r="D29" s="238" t="s">
        <v>23</v>
      </c>
      <c r="E29" s="236">
        <v>200000</v>
      </c>
      <c r="F29" s="64" t="s">
        <v>22</v>
      </c>
      <c r="G29" s="63" t="s">
        <v>21</v>
      </c>
      <c r="H29" s="62" t="s">
        <v>22</v>
      </c>
      <c r="I29" s="61" t="s">
        <v>21</v>
      </c>
      <c r="J29" s="59" t="s">
        <v>22</v>
      </c>
      <c r="K29" s="60" t="s">
        <v>21</v>
      </c>
      <c r="L29" s="59" t="s">
        <v>22</v>
      </c>
      <c r="M29" s="58" t="s">
        <v>21</v>
      </c>
      <c r="N29" s="10"/>
      <c r="O29" s="10"/>
      <c r="P29" s="4"/>
    </row>
    <row r="30" spans="1:16" ht="14.25" customHeight="1" thickBot="1" x14ac:dyDescent="0.2">
      <c r="A30" s="4"/>
      <c r="B30" s="10"/>
      <c r="C30" s="10"/>
      <c r="D30" s="239"/>
      <c r="E30" s="237"/>
      <c r="F30" s="124">
        <v>150000</v>
      </c>
      <c r="G30" s="125">
        <v>250000</v>
      </c>
      <c r="H30" s="126">
        <v>250000</v>
      </c>
      <c r="I30" s="127">
        <v>300000</v>
      </c>
      <c r="J30" s="126">
        <v>330000</v>
      </c>
      <c r="K30" s="126">
        <v>200000</v>
      </c>
      <c r="L30" s="126">
        <v>159000</v>
      </c>
      <c r="M30" s="126">
        <v>100000</v>
      </c>
      <c r="N30" s="10"/>
      <c r="O30" s="10"/>
      <c r="P30" s="4"/>
    </row>
    <row r="31" spans="1:16" ht="30" customHeight="1" thickBot="1" x14ac:dyDescent="0.2">
      <c r="A31" s="4"/>
      <c r="B31" s="10"/>
      <c r="C31" s="10" t="s">
        <v>47</v>
      </c>
      <c r="D31" s="53" t="s">
        <v>20</v>
      </c>
      <c r="E31" s="48">
        <f>E29</f>
        <v>200000</v>
      </c>
      <c r="F31" s="212">
        <f>F30+G30</f>
        <v>400000</v>
      </c>
      <c r="G31" s="213"/>
      <c r="H31" s="212">
        <f>H30+I30</f>
        <v>550000</v>
      </c>
      <c r="I31" s="213"/>
      <c r="J31" s="212">
        <f>J30+K30</f>
        <v>530000</v>
      </c>
      <c r="K31" s="213"/>
      <c r="L31" s="214">
        <f>L30+M30</f>
        <v>259000</v>
      </c>
      <c r="M31" s="215"/>
      <c r="N31" s="5"/>
      <c r="O31" s="10"/>
      <c r="P31" s="4"/>
    </row>
    <row r="32" spans="1:16" ht="4.5" customHeight="1" x14ac:dyDescent="0.15">
      <c r="A32" s="4"/>
      <c r="B32" s="10"/>
      <c r="C32" s="10"/>
      <c r="D32" s="36"/>
      <c r="E32" s="37"/>
      <c r="F32" s="37"/>
      <c r="G32" s="37"/>
      <c r="H32" s="37"/>
      <c r="I32" s="37"/>
      <c r="J32" s="37"/>
      <c r="K32" s="37"/>
      <c r="L32" s="37"/>
      <c r="M32" s="37"/>
      <c r="N32" s="5"/>
      <c r="O32" s="10"/>
      <c r="P32" s="4"/>
    </row>
    <row r="33" spans="1:16" ht="21" customHeight="1" x14ac:dyDescent="0.15">
      <c r="A33" s="4"/>
      <c r="B33" s="10"/>
      <c r="C33" s="10"/>
      <c r="D33" s="52" t="s">
        <v>50</v>
      </c>
      <c r="E33" s="24"/>
      <c r="F33" s="24"/>
      <c r="G33" s="24"/>
      <c r="H33" s="24"/>
      <c r="I33" s="24"/>
      <c r="J33" s="24"/>
      <c r="K33" s="24"/>
      <c r="L33" s="24"/>
      <c r="M33" s="24"/>
      <c r="N33" s="5"/>
      <c r="O33" s="10"/>
      <c r="P33" s="4"/>
    </row>
    <row r="34" spans="1:16" ht="14.25" customHeight="1" thickBot="1" x14ac:dyDescent="0.2">
      <c r="A34" s="4"/>
      <c r="B34" s="10"/>
      <c r="C34" s="10"/>
      <c r="D34" s="43"/>
      <c r="E34" s="51"/>
      <c r="F34" s="51"/>
      <c r="G34" s="50"/>
      <c r="H34" s="50"/>
      <c r="I34" s="50"/>
      <c r="J34" s="50"/>
      <c r="K34" s="50"/>
      <c r="L34" s="50"/>
      <c r="M34" s="50"/>
      <c r="N34" s="10"/>
      <c r="O34" s="10"/>
      <c r="P34" s="4"/>
    </row>
    <row r="35" spans="1:16" ht="33" customHeight="1" thickBot="1" x14ac:dyDescent="0.2">
      <c r="A35" s="4"/>
      <c r="B35" s="10"/>
      <c r="C35" s="10" t="s">
        <v>47</v>
      </c>
      <c r="D35" s="49" t="s">
        <v>17</v>
      </c>
      <c r="E35" s="48" t="s">
        <v>49</v>
      </c>
      <c r="F35" s="210">
        <f>F28/E29</f>
        <v>0.25</v>
      </c>
      <c r="G35" s="211"/>
      <c r="H35" s="210">
        <f>H28/(G30+F30)</f>
        <v>0.375</v>
      </c>
      <c r="I35" s="211"/>
      <c r="J35" s="210">
        <f>J28/(I30+H30)</f>
        <v>0.4</v>
      </c>
      <c r="K35" s="211"/>
      <c r="L35" s="210">
        <f>L28/(K30+J30)</f>
        <v>0.7</v>
      </c>
      <c r="M35" s="211"/>
      <c r="N35" s="10"/>
      <c r="O35" s="256"/>
      <c r="P35" s="256"/>
    </row>
    <row r="36" spans="1:16" ht="9" customHeight="1" x14ac:dyDescent="0.15">
      <c r="A36" s="4"/>
      <c r="B36" s="10"/>
      <c r="C36" s="10"/>
      <c r="D36" s="9"/>
      <c r="E36" s="37"/>
      <c r="F36" s="47"/>
      <c r="G36" s="47"/>
      <c r="H36" s="47"/>
      <c r="I36" s="47"/>
      <c r="J36" s="47"/>
      <c r="K36" s="47"/>
      <c r="L36" s="47"/>
      <c r="M36" s="47"/>
      <c r="N36" s="10"/>
      <c r="O36" s="44"/>
      <c r="P36" s="44"/>
    </row>
    <row r="37" spans="1:16" ht="12.75" customHeight="1" x14ac:dyDescent="0.15">
      <c r="A37" s="4"/>
      <c r="B37" s="10"/>
      <c r="C37" s="10"/>
      <c r="D37" s="46" t="s">
        <v>15</v>
      </c>
      <c r="E37" s="46"/>
      <c r="F37" s="45"/>
      <c r="G37" s="45"/>
      <c r="H37" s="45"/>
      <c r="I37" s="45"/>
      <c r="J37" s="45"/>
      <c r="K37" s="45"/>
      <c r="L37" s="45"/>
      <c r="M37" s="45"/>
      <c r="N37" s="10"/>
      <c r="O37" s="44"/>
      <c r="P37" s="44"/>
    </row>
    <row r="38" spans="1:16" ht="20.25" customHeight="1" x14ac:dyDescent="0.15">
      <c r="A38" s="4"/>
      <c r="B38" s="5"/>
      <c r="C38" s="5"/>
      <c r="D38" s="43"/>
      <c r="E38" s="42"/>
      <c r="F38" s="42"/>
      <c r="G38" s="41"/>
      <c r="H38" s="41"/>
      <c r="I38" s="41"/>
      <c r="J38" s="41"/>
      <c r="K38" s="41"/>
      <c r="L38" s="41"/>
      <c r="M38" s="41"/>
      <c r="N38" s="10"/>
      <c r="O38" s="10"/>
      <c r="P38" s="4"/>
    </row>
    <row r="39" spans="1:16" ht="27.75" customHeight="1" x14ac:dyDescent="0.15">
      <c r="A39" s="4"/>
      <c r="B39" s="5"/>
      <c r="C39" s="5"/>
      <c r="D39" s="39" t="s">
        <v>14</v>
      </c>
      <c r="E39" s="128">
        <v>200000</v>
      </c>
      <c r="F39" s="197">
        <v>150000</v>
      </c>
      <c r="G39" s="198"/>
      <c r="H39" s="197">
        <v>425000</v>
      </c>
      <c r="I39" s="198"/>
      <c r="J39" s="197">
        <v>298500</v>
      </c>
      <c r="K39" s="198"/>
      <c r="L39" s="197">
        <v>270000</v>
      </c>
      <c r="M39" s="198"/>
      <c r="N39" s="10"/>
      <c r="O39" s="10"/>
      <c r="P39" s="4"/>
    </row>
    <row r="40" spans="1:16" ht="27.75" customHeight="1" x14ac:dyDescent="0.15">
      <c r="A40" s="4"/>
      <c r="B40" s="5"/>
      <c r="C40" s="5" t="s">
        <v>47</v>
      </c>
      <c r="D40" s="39" t="s">
        <v>13</v>
      </c>
      <c r="E40" s="38">
        <f>E39/E27</f>
        <v>0.25</v>
      </c>
      <c r="F40" s="223">
        <f>F39/(F28+G28)</f>
        <v>0.375</v>
      </c>
      <c r="G40" s="224"/>
      <c r="H40" s="223">
        <f>H39/(H28+I28)</f>
        <v>0.5</v>
      </c>
      <c r="I40" s="224"/>
      <c r="J40" s="223">
        <f>J39/(J28+K28)</f>
        <v>0.39959839357429716</v>
      </c>
      <c r="K40" s="224"/>
      <c r="L40" s="223">
        <f>L39/(L28+M28)</f>
        <v>0.35019455252918286</v>
      </c>
      <c r="M40" s="224"/>
      <c r="N40" s="10"/>
      <c r="O40" s="10"/>
      <c r="P40" s="4"/>
    </row>
    <row r="41" spans="1:16" ht="27.75" customHeight="1" x14ac:dyDescent="0.15">
      <c r="A41" s="4"/>
      <c r="B41" s="32"/>
      <c r="C41" s="32"/>
      <c r="D41" s="34"/>
      <c r="E41" s="33"/>
      <c r="F41" s="33"/>
      <c r="G41" s="33"/>
      <c r="H41" s="33"/>
      <c r="I41" s="33"/>
      <c r="J41" s="33"/>
      <c r="K41" s="33"/>
      <c r="L41" s="33"/>
      <c r="M41" s="32"/>
      <c r="N41" s="32"/>
      <c r="O41" s="10"/>
      <c r="P41" s="4"/>
    </row>
    <row r="42" spans="1:16" ht="12" customHeight="1" x14ac:dyDescent="0.15">
      <c r="A42" s="28"/>
      <c r="B42" s="5"/>
      <c r="C42" s="5"/>
      <c r="D42" s="30"/>
      <c r="E42" s="30"/>
      <c r="F42" s="30"/>
      <c r="G42" s="31"/>
      <c r="H42" s="31"/>
      <c r="I42" s="31"/>
      <c r="J42" s="31"/>
      <c r="K42" s="31"/>
      <c r="L42" s="31"/>
      <c r="M42" s="30"/>
      <c r="N42" s="5"/>
      <c r="O42" s="29"/>
      <c r="P42" s="28"/>
    </row>
    <row r="43" spans="1:16" ht="16.5" customHeight="1" x14ac:dyDescent="0.15">
      <c r="A43" s="4"/>
      <c r="B43" s="27" t="s">
        <v>12</v>
      </c>
      <c r="C43" s="26"/>
      <c r="D43" s="25"/>
      <c r="E43" s="24"/>
      <c r="F43" s="24"/>
      <c r="G43" s="24"/>
      <c r="H43" s="24"/>
      <c r="I43" s="24"/>
      <c r="J43" s="24"/>
      <c r="K43" s="24"/>
      <c r="L43" s="24"/>
      <c r="M43" s="5"/>
      <c r="N43" s="10"/>
      <c r="O43" s="10"/>
      <c r="P43" s="4"/>
    </row>
    <row r="44" spans="1:16" ht="15" customHeight="1" x14ac:dyDescent="0.15">
      <c r="A44" s="4"/>
      <c r="B44" s="5"/>
      <c r="C44" s="5"/>
      <c r="D44" s="25"/>
      <c r="E44" s="24"/>
      <c r="F44" s="24"/>
      <c r="G44" s="24"/>
      <c r="H44" s="24"/>
      <c r="I44" s="24"/>
      <c r="J44" s="24"/>
      <c r="K44" s="24"/>
      <c r="L44" s="24"/>
      <c r="M44" s="5"/>
      <c r="N44" s="10"/>
      <c r="O44" s="10"/>
      <c r="P44" s="4"/>
    </row>
    <row r="45" spans="1:16" ht="22.5" customHeight="1" x14ac:dyDescent="0.15">
      <c r="A45" s="4"/>
      <c r="B45" s="5"/>
      <c r="C45" s="5"/>
      <c r="D45" s="115"/>
      <c r="E45" s="114" t="s">
        <v>48</v>
      </c>
      <c r="F45" s="245" t="s">
        <v>10</v>
      </c>
      <c r="G45" s="246"/>
      <c r="H45" s="245" t="s">
        <v>9</v>
      </c>
      <c r="I45" s="246"/>
      <c r="J45" s="245" t="s">
        <v>8</v>
      </c>
      <c r="K45" s="246"/>
      <c r="L45" s="245" t="s">
        <v>7</v>
      </c>
      <c r="M45" s="246"/>
      <c r="N45" s="10"/>
      <c r="O45" s="10"/>
      <c r="P45" s="4"/>
    </row>
    <row r="46" spans="1:16" ht="27.75" customHeight="1" thickBot="1" x14ac:dyDescent="0.2">
      <c r="A46" s="4"/>
      <c r="B46" s="10"/>
      <c r="C46" s="10"/>
      <c r="D46" s="113" t="s">
        <v>6</v>
      </c>
      <c r="E46" s="129">
        <v>50000</v>
      </c>
      <c r="F46" s="234">
        <v>60000</v>
      </c>
      <c r="G46" s="235"/>
      <c r="H46" s="242">
        <v>70000</v>
      </c>
      <c r="I46" s="243"/>
      <c r="J46" s="242">
        <v>80000</v>
      </c>
      <c r="K46" s="244"/>
      <c r="L46" s="197">
        <v>90000</v>
      </c>
      <c r="M46" s="198"/>
      <c r="N46" s="10"/>
      <c r="O46" s="10"/>
      <c r="P46" s="4"/>
    </row>
    <row r="47" spans="1:16" ht="28.5" customHeight="1" x14ac:dyDescent="0.15">
      <c r="A47" s="4"/>
      <c r="B47" s="10"/>
      <c r="C47" s="10" t="s">
        <v>47</v>
      </c>
      <c r="D47" s="112" t="s">
        <v>5</v>
      </c>
      <c r="E47" s="111">
        <f>E27+E39</f>
        <v>1000000</v>
      </c>
      <c r="F47" s="184">
        <f>(F28+G28)+F39</f>
        <v>550000</v>
      </c>
      <c r="G47" s="185"/>
      <c r="H47" s="184">
        <f>(H28+I28)+H39</f>
        <v>1275000</v>
      </c>
      <c r="I47" s="185"/>
      <c r="J47" s="184">
        <f>(J28+K28)+J39</f>
        <v>1045500</v>
      </c>
      <c r="K47" s="185"/>
      <c r="L47" s="186">
        <f>(L28+M28)+L39</f>
        <v>1041000</v>
      </c>
      <c r="M47" s="187"/>
      <c r="N47" s="10"/>
      <c r="O47" s="10"/>
      <c r="P47" s="4"/>
    </row>
    <row r="48" spans="1:16" ht="27.75" customHeight="1" x14ac:dyDescent="0.15">
      <c r="A48" s="4"/>
      <c r="B48" s="10"/>
      <c r="C48" s="10" t="s">
        <v>47</v>
      </c>
      <c r="D48" s="17" t="s">
        <v>4</v>
      </c>
      <c r="E48" s="110">
        <f>E31</f>
        <v>200000</v>
      </c>
      <c r="F48" s="190">
        <f>F31</f>
        <v>400000</v>
      </c>
      <c r="G48" s="192"/>
      <c r="H48" s="190">
        <f>H31</f>
        <v>550000</v>
      </c>
      <c r="I48" s="192"/>
      <c r="J48" s="190">
        <f>J31</f>
        <v>530000</v>
      </c>
      <c r="K48" s="191"/>
      <c r="L48" s="188">
        <f>L31</f>
        <v>259000</v>
      </c>
      <c r="M48" s="189"/>
      <c r="N48" s="10"/>
      <c r="O48" s="10"/>
      <c r="P48" s="4"/>
    </row>
    <row r="49" spans="1:16" ht="30" customHeight="1" thickBot="1" x14ac:dyDescent="0.2">
      <c r="A49" s="4"/>
      <c r="B49" s="10"/>
      <c r="C49" s="10" t="s">
        <v>46</v>
      </c>
      <c r="D49" s="15" t="s">
        <v>2</v>
      </c>
      <c r="E49" s="14">
        <f>E48*$N$17</f>
        <v>97726.678860726417</v>
      </c>
      <c r="F49" s="170">
        <f>F48*$N$17</f>
        <v>195453.35772145283</v>
      </c>
      <c r="G49" s="171"/>
      <c r="H49" s="170">
        <f>H48*$N$17</f>
        <v>268748.36686699762</v>
      </c>
      <c r="I49" s="171"/>
      <c r="J49" s="170">
        <f>J48*$N$17</f>
        <v>258975.69898092499</v>
      </c>
      <c r="K49" s="172"/>
      <c r="L49" s="173">
        <f>L48*$N$17</f>
        <v>126556.0491246407</v>
      </c>
      <c r="M49" s="174"/>
      <c r="N49" s="10"/>
      <c r="O49" s="10"/>
      <c r="P49" s="4"/>
    </row>
    <row r="50" spans="1:16" ht="11.25" customHeight="1" x14ac:dyDescent="0.15">
      <c r="A50" s="4"/>
      <c r="B50" s="10"/>
      <c r="C50" s="10"/>
      <c r="D50" s="9"/>
      <c r="E50" s="13"/>
      <c r="F50" s="13"/>
      <c r="G50" s="13"/>
      <c r="H50" s="13"/>
      <c r="I50" s="13"/>
      <c r="J50" s="13"/>
      <c r="K50" s="13"/>
      <c r="L50" s="13"/>
      <c r="M50" s="13"/>
      <c r="N50" s="10"/>
      <c r="O50" s="10"/>
      <c r="P50" s="4"/>
    </row>
    <row r="51" spans="1:16" ht="6" customHeight="1" thickBot="1" x14ac:dyDescent="0.2">
      <c r="A51" s="4"/>
      <c r="B51" s="10"/>
      <c r="C51" s="10"/>
      <c r="D51" s="9"/>
      <c r="E51" s="13"/>
      <c r="F51" s="13"/>
      <c r="G51" s="13"/>
      <c r="H51" s="13"/>
      <c r="I51" s="13"/>
      <c r="J51" s="13"/>
      <c r="K51" s="13"/>
      <c r="L51" s="13"/>
      <c r="M51" s="13"/>
      <c r="N51" s="10"/>
      <c r="O51" s="10"/>
      <c r="P51" s="4"/>
    </row>
    <row r="52" spans="1:16" ht="27.75" customHeight="1" thickBot="1" x14ac:dyDescent="0.2">
      <c r="A52" s="4"/>
      <c r="B52" s="10"/>
      <c r="C52" s="10" t="s">
        <v>46</v>
      </c>
      <c r="D52" s="12" t="s">
        <v>0</v>
      </c>
      <c r="E52" s="11">
        <f>E47-(E15+E46)</f>
        <v>-50000</v>
      </c>
      <c r="F52" s="175">
        <f>F47-(F15+F46)</f>
        <v>-110000</v>
      </c>
      <c r="G52" s="176"/>
      <c r="H52" s="177">
        <f>H47-(H15+H46)</f>
        <v>205000</v>
      </c>
      <c r="I52" s="178"/>
      <c r="J52" s="177">
        <f>J47-(J15+J46)</f>
        <v>238500</v>
      </c>
      <c r="K52" s="181"/>
      <c r="L52" s="182">
        <f>L47-(L15+L46)</f>
        <v>451000</v>
      </c>
      <c r="M52" s="183"/>
      <c r="N52" s="10"/>
      <c r="O52" s="10"/>
      <c r="P52" s="4"/>
    </row>
    <row r="53" spans="1:16" ht="27.75" customHeight="1" x14ac:dyDescent="0.15">
      <c r="A53" s="2"/>
      <c r="B53" s="32"/>
      <c r="C53" s="32"/>
      <c r="D53" s="160"/>
      <c r="E53" s="161"/>
      <c r="F53" s="180"/>
      <c r="G53" s="180"/>
      <c r="H53" s="179"/>
      <c r="I53" s="179"/>
      <c r="J53" s="179"/>
      <c r="K53" s="179"/>
      <c r="L53" s="179"/>
      <c r="M53" s="179"/>
      <c r="N53" s="32"/>
      <c r="O53" s="32"/>
      <c r="P53" s="2"/>
    </row>
  </sheetData>
  <mergeCells count="95">
    <mergeCell ref="O35:P35"/>
    <mergeCell ref="N14:O14"/>
    <mergeCell ref="N15:O15"/>
    <mergeCell ref="N16:O16"/>
    <mergeCell ref="N17:O17"/>
    <mergeCell ref="H46:I46"/>
    <mergeCell ref="J46:K46"/>
    <mergeCell ref="L46:M46"/>
    <mergeCell ref="L45:M45"/>
    <mergeCell ref="A1:D2"/>
    <mergeCell ref="F45:G45"/>
    <mergeCell ref="H45:I45"/>
    <mergeCell ref="J45:K45"/>
    <mergeCell ref="H35:I35"/>
    <mergeCell ref="C27:C28"/>
    <mergeCell ref="H40:I40"/>
    <mergeCell ref="J40:K40"/>
    <mergeCell ref="F14:G14"/>
    <mergeCell ref="F15:G15"/>
    <mergeCell ref="D27:D28"/>
    <mergeCell ref="E27:E28"/>
    <mergeCell ref="E29:E30"/>
    <mergeCell ref="D29:D30"/>
    <mergeCell ref="F16:G16"/>
    <mergeCell ref="F17:G17"/>
    <mergeCell ref="F21:G21"/>
    <mergeCell ref="F35:G35"/>
    <mergeCell ref="F47:G47"/>
    <mergeCell ref="F48:G48"/>
    <mergeCell ref="H16:I16"/>
    <mergeCell ref="F26:G26"/>
    <mergeCell ref="H26:I26"/>
    <mergeCell ref="H19:I19"/>
    <mergeCell ref="F19:G19"/>
    <mergeCell ref="F20:G20"/>
    <mergeCell ref="F40:G40"/>
    <mergeCell ref="H17:I17"/>
    <mergeCell ref="F31:G31"/>
    <mergeCell ref="H31:I31"/>
    <mergeCell ref="H39:I39"/>
    <mergeCell ref="F39:G39"/>
    <mergeCell ref="F46:G46"/>
    <mergeCell ref="L40:M40"/>
    <mergeCell ref="L14:M14"/>
    <mergeCell ref="L15:M15"/>
    <mergeCell ref="L16:M16"/>
    <mergeCell ref="L17:M17"/>
    <mergeCell ref="L26:M26"/>
    <mergeCell ref="L19:M19"/>
    <mergeCell ref="L20:M20"/>
    <mergeCell ref="J15:K15"/>
    <mergeCell ref="H14:I14"/>
    <mergeCell ref="H15:I15"/>
    <mergeCell ref="J14:K14"/>
    <mergeCell ref="H21:I21"/>
    <mergeCell ref="H20:I20"/>
    <mergeCell ref="J39:K39"/>
    <mergeCell ref="L39:M39"/>
    <mergeCell ref="J16:K16"/>
    <mergeCell ref="J17:K17"/>
    <mergeCell ref="J26:K26"/>
    <mergeCell ref="L21:M21"/>
    <mergeCell ref="J19:K19"/>
    <mergeCell ref="J20:K20"/>
    <mergeCell ref="J21:K21"/>
    <mergeCell ref="J35:K35"/>
    <mergeCell ref="L35:M35"/>
    <mergeCell ref="J31:K31"/>
    <mergeCell ref="L31:M31"/>
    <mergeCell ref="L7:M7"/>
    <mergeCell ref="F8:G8"/>
    <mergeCell ref="H8:I8"/>
    <mergeCell ref="J8:K8"/>
    <mergeCell ref="L8:M8"/>
    <mergeCell ref="F7:G7"/>
    <mergeCell ref="H7:I7"/>
    <mergeCell ref="J7:K7"/>
    <mergeCell ref="H47:I47"/>
    <mergeCell ref="J47:K47"/>
    <mergeCell ref="L47:M47"/>
    <mergeCell ref="L48:M48"/>
    <mergeCell ref="J48:K48"/>
    <mergeCell ref="H48:I48"/>
    <mergeCell ref="L53:M53"/>
    <mergeCell ref="F49:G49"/>
    <mergeCell ref="F53:G53"/>
    <mergeCell ref="H53:I53"/>
    <mergeCell ref="J53:K53"/>
    <mergeCell ref="J52:K52"/>
    <mergeCell ref="L52:M52"/>
    <mergeCell ref="H49:I49"/>
    <mergeCell ref="J49:K49"/>
    <mergeCell ref="L49:M49"/>
    <mergeCell ref="F52:G52"/>
    <mergeCell ref="H52:I52"/>
  </mergeCells>
  <phoneticPr fontId="3"/>
  <conditionalFormatting sqref="E8:M8">
    <cfRule type="cellIs" dxfId="10" priority="1" operator="equal">
      <formula>1</formula>
    </cfRule>
    <cfRule type="cellIs" dxfId="9" priority="2" operator="lessThan">
      <formula>1</formula>
    </cfRule>
    <cfRule type="cellIs" dxfId="8" priority="3" operator="greaterThan">
      <formula>1</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90" zoomScaleNormal="90" workbookViewId="0">
      <selection activeCell="Y19" sqref="Y19"/>
    </sheetView>
  </sheetViews>
  <sheetFormatPr defaultRowHeight="13.5" x14ac:dyDescent="0.15"/>
  <cols>
    <col min="1" max="1" width="3.875" customWidth="1"/>
    <col min="2" max="2" width="5.875" customWidth="1"/>
    <col min="3" max="3" width="2.625" customWidth="1"/>
    <col min="4" max="4" width="17.625" customWidth="1"/>
    <col min="5" max="5" width="18.125" customWidth="1"/>
    <col min="6" max="6" width="11" customWidth="1"/>
    <col min="7" max="7" width="10.25" style="1" customWidth="1"/>
    <col min="8" max="8" width="10.375" style="1" customWidth="1"/>
    <col min="9" max="9" width="10.125" style="1" customWidth="1"/>
    <col min="10" max="10" width="10.375" style="1" customWidth="1"/>
    <col min="11" max="11" width="9.75" style="1" customWidth="1"/>
    <col min="12" max="12" width="11.375" style="1" customWidth="1"/>
    <col min="13" max="13" width="10.25" customWidth="1"/>
    <col min="14" max="14" width="5" customWidth="1"/>
    <col min="15" max="15" width="9.375" customWidth="1"/>
  </cols>
  <sheetData>
    <row r="1" spans="1:19" ht="13.5" customHeight="1" x14ac:dyDescent="0.15">
      <c r="A1" s="247" t="s">
        <v>45</v>
      </c>
      <c r="B1" s="247"/>
      <c r="C1" s="247"/>
      <c r="D1" s="247"/>
      <c r="E1" s="4"/>
      <c r="F1" s="4"/>
      <c r="G1" s="35"/>
      <c r="H1" s="35"/>
      <c r="I1" s="35"/>
      <c r="J1" s="35"/>
      <c r="K1" s="35"/>
      <c r="L1" s="35"/>
      <c r="M1" s="4"/>
      <c r="N1" s="4"/>
      <c r="O1" s="4"/>
      <c r="P1" s="4"/>
    </row>
    <row r="2" spans="1:19" ht="13.5" customHeight="1" x14ac:dyDescent="0.15">
      <c r="A2" s="247"/>
      <c r="B2" s="247"/>
      <c r="C2" s="247"/>
      <c r="D2" s="247"/>
      <c r="E2" s="4"/>
      <c r="F2" s="4"/>
      <c r="G2" s="35"/>
      <c r="H2" s="35"/>
      <c r="I2" s="35"/>
      <c r="J2" s="108" t="s">
        <v>44</v>
      </c>
      <c r="K2" s="35"/>
      <c r="L2" s="35"/>
      <c r="M2" s="4"/>
      <c r="N2" s="4"/>
      <c r="O2" s="4"/>
      <c r="P2" s="4"/>
    </row>
    <row r="3" spans="1:19" ht="13.5" customHeight="1" x14ac:dyDescent="0.15">
      <c r="A3" s="109"/>
      <c r="B3" s="109"/>
      <c r="C3" s="109"/>
      <c r="D3" s="109"/>
      <c r="E3" s="4"/>
      <c r="F3" s="4"/>
      <c r="G3" s="35"/>
      <c r="H3" s="35"/>
      <c r="I3" s="35"/>
      <c r="J3" s="108" t="s">
        <v>43</v>
      </c>
      <c r="K3" s="35"/>
      <c r="L3" s="35"/>
      <c r="M3" s="4"/>
      <c r="N3" s="4"/>
      <c r="O3" s="4"/>
      <c r="P3" s="4"/>
    </row>
    <row r="4" spans="1:19" x14ac:dyDescent="0.15">
      <c r="A4" s="10"/>
      <c r="B4" s="10"/>
      <c r="C4" s="10"/>
      <c r="D4" s="4"/>
      <c r="E4" s="4"/>
      <c r="F4" s="4"/>
      <c r="G4" s="35"/>
      <c r="H4" s="35"/>
      <c r="I4" s="35"/>
      <c r="J4" s="107" t="s">
        <v>42</v>
      </c>
      <c r="K4" s="4"/>
      <c r="L4" s="35"/>
      <c r="M4" s="4"/>
      <c r="N4" s="4"/>
      <c r="O4" s="4"/>
      <c r="P4" s="4"/>
    </row>
    <row r="5" spans="1:19" ht="14.25" customHeight="1" thickBot="1" x14ac:dyDescent="0.2">
      <c r="A5" s="4"/>
      <c r="B5" s="10"/>
      <c r="C5" s="10"/>
      <c r="D5" s="81"/>
      <c r="E5" s="93"/>
      <c r="F5" s="93"/>
      <c r="G5" s="93"/>
      <c r="H5" s="93"/>
      <c r="I5" s="93"/>
      <c r="J5" s="106" t="s">
        <v>41</v>
      </c>
      <c r="K5" s="4"/>
      <c r="L5" s="93"/>
      <c r="M5" s="10"/>
      <c r="N5" s="10"/>
      <c r="O5" s="10"/>
      <c r="P5" s="4"/>
    </row>
    <row r="6" spans="1:19" ht="26.1" customHeight="1" thickBot="1" x14ac:dyDescent="0.2">
      <c r="A6" s="4"/>
      <c r="B6" s="10"/>
      <c r="C6" s="10"/>
      <c r="D6" s="105" t="s">
        <v>40</v>
      </c>
      <c r="E6" s="104"/>
      <c r="F6" s="93"/>
      <c r="G6" s="93"/>
      <c r="H6" s="93"/>
      <c r="I6" s="93"/>
      <c r="J6" s="93"/>
      <c r="K6" s="93"/>
      <c r="L6" s="93"/>
      <c r="M6" s="10"/>
      <c r="N6" s="10"/>
      <c r="O6" s="10"/>
      <c r="P6" s="4"/>
    </row>
    <row r="7" spans="1:19" ht="17.25" customHeight="1" x14ac:dyDescent="0.15">
      <c r="A7" s="4"/>
      <c r="B7" s="10"/>
      <c r="C7" s="10"/>
      <c r="D7" s="36"/>
      <c r="E7" s="96"/>
      <c r="F7" s="93"/>
      <c r="G7" s="93"/>
      <c r="H7" s="93"/>
      <c r="I7" s="93"/>
      <c r="J7" s="93"/>
      <c r="K7" s="93"/>
      <c r="L7" s="93"/>
      <c r="M7" s="10"/>
      <c r="N7" s="10"/>
      <c r="O7" s="10"/>
      <c r="P7" s="4"/>
    </row>
    <row r="8" spans="1:19" ht="26.1" customHeight="1" thickBot="1" x14ac:dyDescent="0.2">
      <c r="A8" s="4"/>
      <c r="B8" s="10"/>
      <c r="C8" s="10"/>
      <c r="D8" s="103"/>
      <c r="E8" s="22" t="s">
        <v>39</v>
      </c>
      <c r="F8" s="262" t="s">
        <v>10</v>
      </c>
      <c r="G8" s="263"/>
      <c r="H8" s="262" t="s">
        <v>9</v>
      </c>
      <c r="I8" s="263"/>
      <c r="J8" s="262" t="s">
        <v>8</v>
      </c>
      <c r="K8" s="263"/>
      <c r="L8" s="262" t="s">
        <v>7</v>
      </c>
      <c r="M8" s="263"/>
      <c r="N8" s="10"/>
      <c r="O8" s="10"/>
      <c r="P8" s="4"/>
    </row>
    <row r="9" spans="1:19" ht="26.1" customHeight="1" x14ac:dyDescent="0.15">
      <c r="A9" s="4"/>
      <c r="B9" s="10"/>
      <c r="C9" s="10" t="s">
        <v>30</v>
      </c>
      <c r="D9" s="102" t="s">
        <v>38</v>
      </c>
      <c r="E9" s="101">
        <f>E6+E58</f>
        <v>0</v>
      </c>
      <c r="F9" s="193">
        <f>E9+F58</f>
        <v>0</v>
      </c>
      <c r="G9" s="194"/>
      <c r="H9" s="193">
        <f>F9+H58</f>
        <v>0</v>
      </c>
      <c r="I9" s="194"/>
      <c r="J9" s="193">
        <f>H9+J58</f>
        <v>0</v>
      </c>
      <c r="K9" s="194"/>
      <c r="L9" s="193">
        <f>J9+L58</f>
        <v>0</v>
      </c>
      <c r="M9" s="194"/>
      <c r="N9" s="10"/>
      <c r="O9" s="10"/>
      <c r="P9" s="4"/>
    </row>
    <row r="10" spans="1:19" ht="26.1" customHeight="1" thickBot="1" x14ac:dyDescent="0.2">
      <c r="A10" s="4"/>
      <c r="B10" s="10"/>
      <c r="C10" s="10" t="s">
        <v>37</v>
      </c>
      <c r="D10" s="100" t="s">
        <v>36</v>
      </c>
      <c r="E10" s="38" t="e">
        <f>E9/E6</f>
        <v>#DIV/0!</v>
      </c>
      <c r="F10" s="223" t="e">
        <f>F9/E6</f>
        <v>#DIV/0!</v>
      </c>
      <c r="G10" s="224"/>
      <c r="H10" s="223" t="e">
        <f>H9/E6</f>
        <v>#DIV/0!</v>
      </c>
      <c r="I10" s="224"/>
      <c r="J10" s="223" t="e">
        <f>J9/E6</f>
        <v>#DIV/0!</v>
      </c>
      <c r="K10" s="224"/>
      <c r="L10" s="223" t="e">
        <f>L9/E6</f>
        <v>#DIV/0!</v>
      </c>
      <c r="M10" s="224"/>
      <c r="N10" s="10"/>
      <c r="O10" s="10"/>
      <c r="P10" s="4"/>
    </row>
    <row r="11" spans="1:19" ht="14.25" customHeight="1" x14ac:dyDescent="0.15">
      <c r="A11" s="4"/>
      <c r="B11" s="10"/>
      <c r="C11" s="10"/>
      <c r="D11" s="94"/>
      <c r="E11" s="93"/>
      <c r="F11" s="93"/>
      <c r="G11" s="93"/>
      <c r="H11" s="93"/>
      <c r="I11" s="93"/>
      <c r="J11" s="93"/>
      <c r="K11" s="93"/>
      <c r="L11" s="93"/>
      <c r="M11" s="10"/>
      <c r="N11" s="10"/>
      <c r="O11" s="10"/>
      <c r="P11" s="4"/>
    </row>
    <row r="12" spans="1:19" ht="14.25" customHeight="1" x14ac:dyDescent="0.15">
      <c r="A12" s="30"/>
      <c r="B12" s="5"/>
      <c r="C12" s="5"/>
      <c r="D12" s="25"/>
      <c r="E12" s="96"/>
      <c r="F12" s="96"/>
      <c r="G12" s="96"/>
      <c r="H12" s="96"/>
      <c r="I12" s="96"/>
      <c r="J12" s="96"/>
      <c r="K12" s="96"/>
      <c r="L12" s="96"/>
      <c r="M12" s="5"/>
      <c r="N12" s="5"/>
      <c r="O12" s="5"/>
      <c r="P12" s="30"/>
    </row>
    <row r="13" spans="1:19" ht="16.5" customHeight="1" x14ac:dyDescent="0.15">
      <c r="A13" s="28"/>
      <c r="B13" s="99"/>
      <c r="C13" s="99"/>
      <c r="D13" s="98"/>
      <c r="E13" s="97"/>
      <c r="F13" s="97"/>
      <c r="G13" s="97"/>
      <c r="H13" s="97"/>
      <c r="I13" s="97"/>
      <c r="J13" s="97"/>
      <c r="K13" s="97"/>
      <c r="L13" s="97"/>
      <c r="M13" s="29"/>
      <c r="N13" s="29"/>
      <c r="O13" s="29"/>
      <c r="P13" s="28"/>
    </row>
    <row r="14" spans="1:19" ht="24" customHeight="1" x14ac:dyDescent="0.15">
      <c r="A14" s="30"/>
      <c r="B14" s="27" t="s">
        <v>35</v>
      </c>
      <c r="C14" s="26"/>
      <c r="D14" s="25"/>
      <c r="E14" s="96"/>
      <c r="F14" s="96"/>
      <c r="G14" s="96"/>
      <c r="H14" s="96"/>
      <c r="I14" s="96"/>
      <c r="J14" s="96"/>
      <c r="K14" s="96"/>
      <c r="L14" s="96"/>
      <c r="M14" s="5"/>
      <c r="N14" s="5"/>
      <c r="O14" s="5"/>
      <c r="P14" s="30"/>
    </row>
    <row r="15" spans="1:19" ht="13.5" customHeight="1" x14ac:dyDescent="0.15">
      <c r="A15" s="4"/>
      <c r="B15" s="95"/>
      <c r="C15" s="95"/>
      <c r="D15" s="94"/>
      <c r="E15" s="93"/>
      <c r="F15" s="93"/>
      <c r="G15" s="93"/>
      <c r="H15" s="93"/>
      <c r="I15" s="93"/>
      <c r="J15" s="93"/>
      <c r="K15" s="93"/>
      <c r="L15" s="93"/>
      <c r="M15" s="10"/>
      <c r="N15" s="10"/>
      <c r="O15" s="10"/>
      <c r="P15" s="4"/>
    </row>
    <row r="16" spans="1:19" ht="25.5" customHeight="1" thickBot="1" x14ac:dyDescent="0.2">
      <c r="A16" s="4"/>
      <c r="B16" s="81"/>
      <c r="C16" s="81"/>
      <c r="D16" s="92"/>
      <c r="E16" s="91" t="s">
        <v>34</v>
      </c>
      <c r="F16" s="221" t="s">
        <v>10</v>
      </c>
      <c r="G16" s="249"/>
      <c r="H16" s="218" t="s">
        <v>9</v>
      </c>
      <c r="I16" s="219"/>
      <c r="J16" s="221" t="s">
        <v>8</v>
      </c>
      <c r="K16" s="222"/>
      <c r="L16" s="225" t="s">
        <v>7</v>
      </c>
      <c r="M16" s="226"/>
      <c r="N16" s="257" t="s">
        <v>33</v>
      </c>
      <c r="O16" s="258"/>
      <c r="P16" s="4"/>
      <c r="Q16" s="90"/>
      <c r="R16" s="90"/>
      <c r="S16" s="90"/>
    </row>
    <row r="17" spans="1:16" ht="21" customHeight="1" x14ac:dyDescent="0.15">
      <c r="A17" s="4"/>
      <c r="B17" s="81"/>
      <c r="C17" s="81"/>
      <c r="D17" s="89" t="s">
        <v>32</v>
      </c>
      <c r="E17" s="88"/>
      <c r="F17" s="264"/>
      <c r="G17" s="265"/>
      <c r="H17" s="266"/>
      <c r="I17" s="266"/>
      <c r="J17" s="267"/>
      <c r="K17" s="268"/>
      <c r="L17" s="260"/>
      <c r="M17" s="269"/>
      <c r="N17" s="259">
        <f>SUM(E17:M17)</f>
        <v>0</v>
      </c>
      <c r="O17" s="260"/>
      <c r="P17" s="4"/>
    </row>
    <row r="18" spans="1:16" ht="22.5" customHeight="1" x14ac:dyDescent="0.15">
      <c r="A18" s="4"/>
      <c r="B18" s="81"/>
      <c r="C18" s="81"/>
      <c r="D18" s="21" t="s">
        <v>31</v>
      </c>
      <c r="E18" s="87"/>
      <c r="F18" s="270"/>
      <c r="G18" s="271"/>
      <c r="H18" s="272"/>
      <c r="I18" s="273"/>
      <c r="J18" s="272"/>
      <c r="K18" s="274"/>
      <c r="L18" s="275"/>
      <c r="M18" s="276"/>
      <c r="N18" s="259">
        <f>SUM(E18:M18)</f>
        <v>0</v>
      </c>
      <c r="O18" s="260"/>
      <c r="P18" s="4"/>
    </row>
    <row r="19" spans="1:16" ht="21" customHeight="1" x14ac:dyDescent="0.15">
      <c r="A19" s="4"/>
      <c r="B19" s="81"/>
      <c r="C19" s="81" t="s">
        <v>30</v>
      </c>
      <c r="D19" s="86" t="s">
        <v>29</v>
      </c>
      <c r="E19" s="85" t="e">
        <f>E18/E17</f>
        <v>#DIV/0!</v>
      </c>
      <c r="F19" s="201" t="e">
        <f>F18/F17</f>
        <v>#DIV/0!</v>
      </c>
      <c r="G19" s="202"/>
      <c r="H19" s="201" t="e">
        <f>H18/H17</f>
        <v>#DIV/0!</v>
      </c>
      <c r="I19" s="202"/>
      <c r="J19" s="201" t="e">
        <f>J18/J17</f>
        <v>#DIV/0!</v>
      </c>
      <c r="K19" s="202"/>
      <c r="L19" s="201" t="e">
        <f>L18/L17</f>
        <v>#DIV/0!</v>
      </c>
      <c r="M19" s="231"/>
      <c r="N19" s="261" t="e">
        <f>N18/N17</f>
        <v>#DIV/0!</v>
      </c>
      <c r="O19" s="202"/>
      <c r="P19" s="4"/>
    </row>
    <row r="20" spans="1:16" ht="12.75" customHeight="1" x14ac:dyDescent="0.15">
      <c r="A20" s="4"/>
      <c r="B20" s="81"/>
      <c r="C20" s="81"/>
      <c r="D20" s="43"/>
      <c r="E20" s="84"/>
      <c r="F20" s="84"/>
      <c r="G20" s="84"/>
      <c r="H20" s="50"/>
      <c r="I20" s="50"/>
      <c r="J20" s="50"/>
      <c r="K20" s="50"/>
      <c r="L20" s="50"/>
      <c r="M20" s="10"/>
      <c r="N20" s="10"/>
      <c r="O20" s="10"/>
      <c r="P20" s="4"/>
    </row>
    <row r="21" spans="1:16" ht="27.75" customHeight="1" x14ac:dyDescent="0.15">
      <c r="A21" s="4"/>
      <c r="B21" s="81"/>
      <c r="C21" s="81" t="s">
        <v>3</v>
      </c>
      <c r="D21" s="22" t="s">
        <v>28</v>
      </c>
      <c r="E21" s="83">
        <f>E17</f>
        <v>0</v>
      </c>
      <c r="F21" s="206">
        <f>E21+F17</f>
        <v>0</v>
      </c>
      <c r="G21" s="207"/>
      <c r="H21" s="206">
        <f>F21+H17</f>
        <v>0</v>
      </c>
      <c r="I21" s="207"/>
      <c r="J21" s="206">
        <f>H21+J17</f>
        <v>0</v>
      </c>
      <c r="K21" s="207"/>
      <c r="L21" s="232">
        <f>J21+L17</f>
        <v>0</v>
      </c>
      <c r="M21" s="232"/>
      <c r="N21" s="10"/>
      <c r="O21" s="10"/>
      <c r="P21" s="4"/>
    </row>
    <row r="22" spans="1:16" ht="27.75" customHeight="1" x14ac:dyDescent="0.15">
      <c r="A22" s="4"/>
      <c r="B22" s="81"/>
      <c r="C22" s="81" t="s">
        <v>3</v>
      </c>
      <c r="D22" s="22" t="s">
        <v>27</v>
      </c>
      <c r="E22" s="83">
        <f>E18</f>
        <v>0</v>
      </c>
      <c r="F22" s="206">
        <f>E22+F18</f>
        <v>0</v>
      </c>
      <c r="G22" s="207"/>
      <c r="H22" s="206">
        <f>F22+H18</f>
        <v>0</v>
      </c>
      <c r="I22" s="207"/>
      <c r="J22" s="206">
        <f>H22+J18</f>
        <v>0</v>
      </c>
      <c r="K22" s="207"/>
      <c r="L22" s="232">
        <f>J22+L18</f>
        <v>0</v>
      </c>
      <c r="M22" s="232"/>
      <c r="N22" s="10"/>
      <c r="O22" s="10"/>
      <c r="P22" s="4"/>
    </row>
    <row r="23" spans="1:16" ht="27.75" customHeight="1" x14ac:dyDescent="0.15">
      <c r="A23" s="4"/>
      <c r="B23" s="81"/>
      <c r="C23" s="81" t="s">
        <v>3</v>
      </c>
      <c r="D23" s="22" t="s">
        <v>26</v>
      </c>
      <c r="E23" s="82" t="e">
        <f>E22/E21</f>
        <v>#DIV/0!</v>
      </c>
      <c r="F23" s="208" t="e">
        <f>F22/F21</f>
        <v>#DIV/0!</v>
      </c>
      <c r="G23" s="209"/>
      <c r="H23" s="208" t="e">
        <f>H22/H21</f>
        <v>#DIV/0!</v>
      </c>
      <c r="I23" s="209"/>
      <c r="J23" s="208" t="e">
        <f>J22/J21</f>
        <v>#DIV/0!</v>
      </c>
      <c r="K23" s="209"/>
      <c r="L23" s="205" t="e">
        <f>L22/L21</f>
        <v>#DIV/0!</v>
      </c>
      <c r="M23" s="205"/>
      <c r="N23" s="10"/>
      <c r="O23" s="10"/>
      <c r="P23" s="4"/>
    </row>
    <row r="24" spans="1:16" ht="27.75" customHeight="1" x14ac:dyDescent="0.15">
      <c r="A24" s="4"/>
      <c r="B24" s="81"/>
      <c r="C24" s="81"/>
      <c r="D24" s="43"/>
      <c r="E24" s="78"/>
      <c r="F24" s="43"/>
      <c r="G24" s="43"/>
      <c r="H24" s="43"/>
      <c r="I24" s="43"/>
      <c r="J24" s="78"/>
      <c r="K24" s="78"/>
      <c r="L24" s="78"/>
      <c r="M24" s="10"/>
      <c r="N24" s="10"/>
      <c r="O24" s="10"/>
      <c r="P24" s="4"/>
    </row>
    <row r="25" spans="1:16" ht="18.75" customHeight="1" x14ac:dyDescent="0.15">
      <c r="A25" s="28"/>
      <c r="B25" s="80"/>
      <c r="C25" s="80"/>
      <c r="D25" s="79"/>
      <c r="E25" s="79"/>
      <c r="F25" s="79"/>
      <c r="G25" s="79"/>
      <c r="H25" s="79"/>
      <c r="I25" s="79"/>
      <c r="J25" s="79"/>
      <c r="K25" s="79"/>
      <c r="L25" s="79"/>
      <c r="M25" s="29"/>
      <c r="N25" s="29"/>
      <c r="O25" s="29"/>
      <c r="P25" s="28"/>
    </row>
    <row r="26" spans="1:16" ht="18.75" customHeight="1" x14ac:dyDescent="0.15">
      <c r="A26" s="30"/>
      <c r="B26" s="27" t="s">
        <v>25</v>
      </c>
      <c r="C26" s="26"/>
      <c r="D26" s="78"/>
      <c r="E26" s="78"/>
      <c r="F26" s="78"/>
      <c r="G26" s="78"/>
      <c r="H26" s="78"/>
      <c r="I26" s="78"/>
      <c r="J26" s="78"/>
      <c r="K26" s="78"/>
      <c r="L26" s="78"/>
      <c r="M26" s="5"/>
      <c r="N26" s="5"/>
      <c r="O26" s="5"/>
      <c r="P26" s="30"/>
    </row>
    <row r="27" spans="1:16" ht="13.5" customHeight="1" x14ac:dyDescent="0.15">
      <c r="A27" s="30"/>
      <c r="B27" s="26"/>
      <c r="C27" s="26"/>
      <c r="D27" s="77"/>
      <c r="E27" s="77"/>
      <c r="F27" s="77"/>
      <c r="G27" s="77"/>
      <c r="H27" s="77"/>
      <c r="I27" s="77"/>
      <c r="J27" s="77"/>
      <c r="K27" s="77"/>
      <c r="L27" s="77"/>
      <c r="M27" s="76"/>
      <c r="N27" s="5"/>
      <c r="O27" s="5"/>
      <c r="P27" s="30"/>
    </row>
    <row r="28" spans="1:16" ht="22.5" customHeight="1" x14ac:dyDescent="0.15">
      <c r="A28" s="30"/>
      <c r="B28" s="75"/>
      <c r="C28" s="75"/>
      <c r="D28" s="23"/>
      <c r="E28" s="22" t="s">
        <v>11</v>
      </c>
      <c r="F28" s="262" t="s">
        <v>10</v>
      </c>
      <c r="G28" s="263"/>
      <c r="H28" s="262" t="s">
        <v>9</v>
      </c>
      <c r="I28" s="263"/>
      <c r="J28" s="262" t="s">
        <v>8</v>
      </c>
      <c r="K28" s="263"/>
      <c r="L28" s="262" t="s">
        <v>7</v>
      </c>
      <c r="M28" s="263"/>
      <c r="N28" s="5"/>
      <c r="O28" s="5"/>
      <c r="P28" s="30"/>
    </row>
    <row r="29" spans="1:16" ht="14.25" customHeight="1" x14ac:dyDescent="0.15">
      <c r="A29" s="4"/>
      <c r="B29" s="10"/>
      <c r="C29" s="248" t="s">
        <v>3</v>
      </c>
      <c r="D29" s="277" t="s">
        <v>24</v>
      </c>
      <c r="E29" s="278">
        <f>E17-E31</f>
        <v>0</v>
      </c>
      <c r="F29" s="71" t="s">
        <v>22</v>
      </c>
      <c r="G29" s="72" t="s">
        <v>21</v>
      </c>
      <c r="H29" s="74" t="s">
        <v>22</v>
      </c>
      <c r="I29" s="73" t="s">
        <v>21</v>
      </c>
      <c r="J29" s="71" t="s">
        <v>22</v>
      </c>
      <c r="K29" s="72" t="s">
        <v>21</v>
      </c>
      <c r="L29" s="71" t="s">
        <v>22</v>
      </c>
      <c r="M29" s="70" t="s">
        <v>21</v>
      </c>
      <c r="N29" s="10"/>
      <c r="O29" s="10"/>
      <c r="P29" s="4"/>
    </row>
    <row r="30" spans="1:16" ht="14.25" customHeight="1" x14ac:dyDescent="0.15">
      <c r="A30" s="4"/>
      <c r="B30" s="10"/>
      <c r="C30" s="248"/>
      <c r="D30" s="253"/>
      <c r="E30" s="255"/>
      <c r="F30" s="69">
        <f>E31-F32</f>
        <v>0</v>
      </c>
      <c r="G30" s="66">
        <f>F17-G32</f>
        <v>0</v>
      </c>
      <c r="H30" s="68">
        <f>(F32+G32)-H32</f>
        <v>0</v>
      </c>
      <c r="I30" s="67">
        <f>H17-I32</f>
        <v>0</v>
      </c>
      <c r="J30" s="66">
        <f>(H32+I32)-J32</f>
        <v>0</v>
      </c>
      <c r="K30" s="66">
        <f>J17-K32</f>
        <v>0</v>
      </c>
      <c r="L30" s="66">
        <f>(J32+K32)-L32</f>
        <v>0</v>
      </c>
      <c r="M30" s="65">
        <f>L17-M32</f>
        <v>0</v>
      </c>
      <c r="N30" s="10"/>
      <c r="O30" s="10"/>
      <c r="P30" s="4"/>
    </row>
    <row r="31" spans="1:16" ht="14.25" customHeight="1" x14ac:dyDescent="0.15">
      <c r="A31" s="4"/>
      <c r="B31" s="10"/>
      <c r="C31" s="10"/>
      <c r="D31" s="238" t="s">
        <v>23</v>
      </c>
      <c r="E31" s="279"/>
      <c r="F31" s="64" t="s">
        <v>22</v>
      </c>
      <c r="G31" s="63" t="s">
        <v>21</v>
      </c>
      <c r="H31" s="62" t="s">
        <v>22</v>
      </c>
      <c r="I31" s="61" t="s">
        <v>21</v>
      </c>
      <c r="J31" s="59" t="s">
        <v>22</v>
      </c>
      <c r="K31" s="60" t="s">
        <v>21</v>
      </c>
      <c r="L31" s="59" t="s">
        <v>22</v>
      </c>
      <c r="M31" s="58" t="s">
        <v>21</v>
      </c>
      <c r="N31" s="10"/>
      <c r="O31" s="10"/>
      <c r="P31" s="4"/>
    </row>
    <row r="32" spans="1:16" ht="14.25" customHeight="1" thickBot="1" x14ac:dyDescent="0.2">
      <c r="A32" s="4"/>
      <c r="B32" s="10"/>
      <c r="C32" s="10"/>
      <c r="D32" s="239"/>
      <c r="E32" s="280"/>
      <c r="F32" s="57"/>
      <c r="G32" s="56"/>
      <c r="H32" s="54"/>
      <c r="I32" s="55"/>
      <c r="J32" s="54"/>
      <c r="K32" s="54"/>
      <c r="L32" s="54"/>
      <c r="M32" s="54"/>
      <c r="N32" s="10"/>
      <c r="O32" s="10"/>
      <c r="P32" s="4"/>
    </row>
    <row r="33" spans="1:16" ht="30" customHeight="1" thickBot="1" x14ac:dyDescent="0.2">
      <c r="A33" s="4"/>
      <c r="B33" s="10"/>
      <c r="C33" s="10" t="s">
        <v>1</v>
      </c>
      <c r="D33" s="53" t="s">
        <v>20</v>
      </c>
      <c r="E33" s="48">
        <f>E31</f>
        <v>0</v>
      </c>
      <c r="F33" s="212">
        <f>F32+G32</f>
        <v>0</v>
      </c>
      <c r="G33" s="213"/>
      <c r="H33" s="212">
        <f>H32+I32</f>
        <v>0</v>
      </c>
      <c r="I33" s="213"/>
      <c r="J33" s="212">
        <f>J32+K32</f>
        <v>0</v>
      </c>
      <c r="K33" s="213"/>
      <c r="L33" s="214">
        <f>L32+M32</f>
        <v>0</v>
      </c>
      <c r="M33" s="215"/>
      <c r="N33" s="5"/>
      <c r="O33" s="10"/>
      <c r="P33" s="4"/>
    </row>
    <row r="34" spans="1:16" ht="12" customHeight="1" x14ac:dyDescent="0.15">
      <c r="A34" s="4"/>
      <c r="B34" s="10"/>
      <c r="C34" s="10"/>
      <c r="D34" s="36"/>
      <c r="E34" s="37"/>
      <c r="F34" s="37"/>
      <c r="G34" s="37"/>
      <c r="H34" s="37"/>
      <c r="I34" s="37"/>
      <c r="J34" s="37"/>
      <c r="K34" s="37"/>
      <c r="L34" s="37"/>
      <c r="M34" s="37"/>
      <c r="N34" s="5"/>
      <c r="O34" s="10"/>
      <c r="P34" s="4"/>
    </row>
    <row r="35" spans="1:16" ht="16.5" customHeight="1" x14ac:dyDescent="0.15">
      <c r="A35" s="4"/>
      <c r="B35" s="10"/>
      <c r="C35" s="10"/>
      <c r="D35" s="52" t="s">
        <v>19</v>
      </c>
      <c r="E35" s="24"/>
      <c r="F35" s="24"/>
      <c r="G35" s="24"/>
      <c r="H35" s="24"/>
      <c r="I35" s="24"/>
      <c r="J35" s="24"/>
      <c r="K35" s="24"/>
      <c r="L35" s="24"/>
      <c r="M35" s="24"/>
      <c r="N35" s="5"/>
      <c r="O35" s="10"/>
      <c r="P35" s="4"/>
    </row>
    <row r="36" spans="1:16" ht="12.75" customHeight="1" x14ac:dyDescent="0.15">
      <c r="A36" s="4"/>
      <c r="B36" s="10"/>
      <c r="C36" s="10"/>
      <c r="D36" s="52" t="s">
        <v>18</v>
      </c>
      <c r="E36" s="24"/>
      <c r="F36" s="24"/>
      <c r="G36" s="24"/>
      <c r="H36" s="24"/>
      <c r="I36" s="24"/>
      <c r="J36" s="24"/>
      <c r="K36" s="24"/>
      <c r="L36" s="24"/>
      <c r="M36" s="24"/>
      <c r="N36" s="5"/>
      <c r="O36" s="10"/>
      <c r="P36" s="4"/>
    </row>
    <row r="37" spans="1:16" ht="14.25" customHeight="1" thickBot="1" x14ac:dyDescent="0.2">
      <c r="A37" s="4"/>
      <c r="B37" s="10"/>
      <c r="C37" s="10"/>
      <c r="D37" s="43"/>
      <c r="E37" s="51"/>
      <c r="F37" s="51"/>
      <c r="G37" s="50"/>
      <c r="H37" s="50"/>
      <c r="I37" s="50"/>
      <c r="J37" s="50"/>
      <c r="K37" s="50"/>
      <c r="L37" s="50"/>
      <c r="M37" s="50"/>
      <c r="N37" s="10"/>
      <c r="O37" s="10"/>
      <c r="P37" s="4"/>
    </row>
    <row r="38" spans="1:16" ht="33" customHeight="1" thickBot="1" x14ac:dyDescent="0.2">
      <c r="A38" s="4"/>
      <c r="B38" s="10"/>
      <c r="C38" s="10" t="s">
        <v>1</v>
      </c>
      <c r="D38" s="49" t="s">
        <v>55</v>
      </c>
      <c r="E38" s="48" t="s">
        <v>16</v>
      </c>
      <c r="F38" s="210" t="e">
        <f>F30/E31</f>
        <v>#DIV/0!</v>
      </c>
      <c r="G38" s="211"/>
      <c r="H38" s="210" t="e">
        <f>H30/(G32+F32)</f>
        <v>#DIV/0!</v>
      </c>
      <c r="I38" s="211"/>
      <c r="J38" s="210" t="e">
        <f>J30/(I32+H32)</f>
        <v>#DIV/0!</v>
      </c>
      <c r="K38" s="211"/>
      <c r="L38" s="210" t="e">
        <f>L30/(K32+J32)</f>
        <v>#DIV/0!</v>
      </c>
      <c r="M38" s="211"/>
      <c r="N38" s="10"/>
      <c r="O38" s="256"/>
      <c r="P38" s="256"/>
    </row>
    <row r="39" spans="1:16" ht="12" customHeight="1" x14ac:dyDescent="0.15">
      <c r="A39" s="4"/>
      <c r="B39" s="10"/>
      <c r="C39" s="10"/>
      <c r="D39" s="9"/>
      <c r="E39" s="37"/>
      <c r="F39" s="47"/>
      <c r="G39" s="47"/>
      <c r="H39" s="47"/>
      <c r="I39" s="47"/>
      <c r="J39" s="47"/>
      <c r="K39" s="47"/>
      <c r="L39" s="47"/>
      <c r="M39" s="47"/>
      <c r="N39" s="10"/>
      <c r="O39" s="44"/>
      <c r="P39" s="44"/>
    </row>
    <row r="40" spans="1:16" ht="14.25" customHeight="1" x14ac:dyDescent="0.15">
      <c r="A40" s="4"/>
      <c r="B40" s="10"/>
      <c r="C40" s="10"/>
      <c r="D40" s="46" t="s">
        <v>15</v>
      </c>
      <c r="E40" s="46"/>
      <c r="F40" s="45"/>
      <c r="G40" s="45"/>
      <c r="H40" s="45"/>
      <c r="I40" s="45"/>
      <c r="J40" s="45"/>
      <c r="K40" s="45"/>
      <c r="L40" s="45"/>
      <c r="M40" s="45"/>
      <c r="N40" s="10"/>
      <c r="O40" s="44"/>
      <c r="P40" s="44"/>
    </row>
    <row r="41" spans="1:16" ht="20.25" customHeight="1" x14ac:dyDescent="0.15">
      <c r="A41" s="4"/>
      <c r="B41" s="5"/>
      <c r="C41" s="5"/>
      <c r="D41" s="43"/>
      <c r="E41" s="42"/>
      <c r="F41" s="42"/>
      <c r="G41" s="41"/>
      <c r="H41" s="41"/>
      <c r="I41" s="41"/>
      <c r="J41" s="41"/>
      <c r="K41" s="41"/>
      <c r="L41" s="41"/>
      <c r="M41" s="41"/>
      <c r="N41" s="10"/>
      <c r="O41" s="10"/>
      <c r="P41" s="4"/>
    </row>
    <row r="42" spans="1:16" ht="27.75" customHeight="1" x14ac:dyDescent="0.15">
      <c r="A42" s="4"/>
      <c r="B42" s="5"/>
      <c r="C42" s="5"/>
      <c r="D42" s="143" t="s">
        <v>14</v>
      </c>
      <c r="E42" s="40"/>
      <c r="F42" s="214"/>
      <c r="G42" s="215"/>
      <c r="H42" s="214"/>
      <c r="I42" s="215"/>
      <c r="J42" s="214"/>
      <c r="K42" s="215"/>
      <c r="L42" s="214"/>
      <c r="M42" s="215"/>
      <c r="N42" s="10"/>
      <c r="O42" s="10"/>
      <c r="P42" s="4"/>
    </row>
    <row r="43" spans="1:16" ht="27.75" customHeight="1" x14ac:dyDescent="0.15">
      <c r="A43" s="4"/>
      <c r="B43" s="5"/>
      <c r="C43" s="5" t="s">
        <v>3</v>
      </c>
      <c r="D43" s="39" t="s">
        <v>13</v>
      </c>
      <c r="E43" s="38" t="e">
        <f>E42/E29</f>
        <v>#DIV/0!</v>
      </c>
      <c r="F43" s="223" t="e">
        <f>F42/(F30+G30)</f>
        <v>#DIV/0!</v>
      </c>
      <c r="G43" s="224"/>
      <c r="H43" s="223" t="e">
        <f>H42/(H30+I30)</f>
        <v>#DIV/0!</v>
      </c>
      <c r="I43" s="224"/>
      <c r="J43" s="223" t="e">
        <f>J42/(J30+K30)</f>
        <v>#DIV/0!</v>
      </c>
      <c r="K43" s="224"/>
      <c r="L43" s="223" t="e">
        <f>L42/(L30+M30)</f>
        <v>#DIV/0!</v>
      </c>
      <c r="M43" s="224"/>
      <c r="N43" s="10"/>
      <c r="O43" s="10"/>
      <c r="P43" s="4"/>
    </row>
    <row r="44" spans="1:16" ht="27.75" customHeight="1" x14ac:dyDescent="0.15">
      <c r="A44" s="4"/>
      <c r="B44" s="5"/>
      <c r="C44" s="5"/>
      <c r="D44" s="36"/>
      <c r="E44" s="37"/>
      <c r="F44" s="37"/>
      <c r="G44" s="37"/>
      <c r="H44" s="37"/>
      <c r="I44" s="37"/>
      <c r="J44" s="37"/>
      <c r="K44" s="37"/>
      <c r="L44" s="37"/>
      <c r="M44" s="37"/>
      <c r="N44" s="10"/>
      <c r="O44" s="10"/>
      <c r="P44" s="4"/>
    </row>
    <row r="45" spans="1:16" s="30" customFormat="1" ht="27.75" customHeight="1" x14ac:dyDescent="0.15">
      <c r="B45" s="5"/>
      <c r="C45" s="5"/>
      <c r="D45" s="36"/>
      <c r="E45" s="24"/>
      <c r="F45" s="24"/>
      <c r="G45" s="24"/>
      <c r="H45" s="24"/>
      <c r="I45" s="24"/>
      <c r="J45" s="24"/>
      <c r="K45" s="24"/>
      <c r="L45" s="24"/>
      <c r="M45" s="24"/>
      <c r="N45" s="5"/>
      <c r="O45" s="5"/>
    </row>
    <row r="46" spans="1:16" ht="27.75" customHeight="1" x14ac:dyDescent="0.15">
      <c r="A46" s="4"/>
      <c r="B46" s="5"/>
      <c r="C46" s="5"/>
      <c r="D46" s="4"/>
      <c r="E46" s="4"/>
      <c r="F46" s="4"/>
      <c r="G46" s="35"/>
      <c r="H46" s="35"/>
      <c r="I46" s="35"/>
      <c r="J46" s="35"/>
      <c r="K46" s="35"/>
      <c r="L46" s="35"/>
      <c r="M46" s="4"/>
      <c r="N46" s="10"/>
      <c r="O46" s="10"/>
      <c r="P46" s="4"/>
    </row>
    <row r="47" spans="1:16" ht="27.75" customHeight="1" x14ac:dyDescent="0.15">
      <c r="A47" s="4"/>
      <c r="B47" s="32"/>
      <c r="C47" s="32"/>
      <c r="D47" s="34"/>
      <c r="E47" s="33"/>
      <c r="F47" s="33"/>
      <c r="G47" s="33"/>
      <c r="H47" s="33"/>
      <c r="I47" s="33"/>
      <c r="J47" s="33"/>
      <c r="K47" s="33"/>
      <c r="L47" s="33"/>
      <c r="M47" s="32"/>
      <c r="N47" s="32"/>
      <c r="O47" s="10"/>
      <c r="P47" s="4"/>
    </row>
    <row r="48" spans="1:16" ht="18.75" customHeight="1" x14ac:dyDescent="0.15">
      <c r="A48" s="28"/>
      <c r="B48" s="5"/>
      <c r="C48" s="5"/>
      <c r="D48" s="30"/>
      <c r="E48" s="30"/>
      <c r="F48" s="30"/>
      <c r="G48" s="31"/>
      <c r="H48" s="31"/>
      <c r="I48" s="31"/>
      <c r="J48" s="31"/>
      <c r="K48" s="31"/>
      <c r="L48" s="31"/>
      <c r="M48" s="30"/>
      <c r="N48" s="5"/>
      <c r="O48" s="29"/>
      <c r="P48" s="28"/>
    </row>
    <row r="49" spans="1:16" ht="27.75" customHeight="1" x14ac:dyDescent="0.15">
      <c r="A49" s="4"/>
      <c r="B49" s="27" t="s">
        <v>53</v>
      </c>
      <c r="C49" s="26"/>
      <c r="D49" s="25"/>
      <c r="E49" s="24"/>
      <c r="F49" s="24"/>
      <c r="G49" s="24"/>
      <c r="H49" s="24"/>
      <c r="I49" s="24"/>
      <c r="J49" s="24"/>
      <c r="K49" s="24"/>
      <c r="L49" s="24"/>
      <c r="M49" s="5"/>
      <c r="N49" s="10"/>
      <c r="O49" s="10"/>
      <c r="P49" s="4"/>
    </row>
    <row r="50" spans="1:16" ht="8.25" customHeight="1" x14ac:dyDescent="0.15">
      <c r="A50" s="4"/>
      <c r="B50" s="5"/>
      <c r="C50" s="5"/>
      <c r="D50" s="25"/>
      <c r="E50" s="24"/>
      <c r="F50" s="24"/>
      <c r="G50" s="24"/>
      <c r="H50" s="24"/>
      <c r="I50" s="24"/>
      <c r="J50" s="24"/>
      <c r="K50" s="24"/>
      <c r="L50" s="24"/>
      <c r="M50" s="5"/>
      <c r="N50" s="10"/>
      <c r="O50" s="10"/>
      <c r="P50" s="4"/>
    </row>
    <row r="51" spans="1:16" ht="23.25" customHeight="1" x14ac:dyDescent="0.15">
      <c r="A51" s="4"/>
      <c r="B51" s="5"/>
      <c r="C51" s="5"/>
      <c r="D51" s="23"/>
      <c r="E51" s="22" t="s">
        <v>11</v>
      </c>
      <c r="F51" s="262" t="s">
        <v>10</v>
      </c>
      <c r="G51" s="263"/>
      <c r="H51" s="262" t="s">
        <v>9</v>
      </c>
      <c r="I51" s="263"/>
      <c r="J51" s="262" t="s">
        <v>8</v>
      </c>
      <c r="K51" s="263"/>
      <c r="L51" s="262" t="s">
        <v>7</v>
      </c>
      <c r="M51" s="263"/>
      <c r="N51" s="10"/>
      <c r="O51" s="10"/>
      <c r="P51" s="4"/>
    </row>
    <row r="52" spans="1:16" ht="27.75" customHeight="1" thickBot="1" x14ac:dyDescent="0.2">
      <c r="A52" s="4"/>
      <c r="B52" s="10"/>
      <c r="C52" s="10"/>
      <c r="D52" s="21" t="s">
        <v>56</v>
      </c>
      <c r="E52" s="20"/>
      <c r="F52" s="281"/>
      <c r="G52" s="282"/>
      <c r="H52" s="283"/>
      <c r="I52" s="284"/>
      <c r="J52" s="283"/>
      <c r="K52" s="285"/>
      <c r="L52" s="212"/>
      <c r="M52" s="213"/>
      <c r="N52" s="10"/>
      <c r="O52" s="10"/>
      <c r="P52" s="4"/>
    </row>
    <row r="53" spans="1:16" ht="28.5" customHeight="1" x14ac:dyDescent="0.15">
      <c r="A53" s="4"/>
      <c r="B53" s="10"/>
      <c r="C53" s="10" t="s">
        <v>1</v>
      </c>
      <c r="D53" s="19" t="s">
        <v>5</v>
      </c>
      <c r="E53" s="18">
        <f>E29+E42</f>
        <v>0</v>
      </c>
      <c r="F53" s="286">
        <f>(F30+G30)+F42</f>
        <v>0</v>
      </c>
      <c r="G53" s="287"/>
      <c r="H53" s="286">
        <f>(H30+I30)+H42</f>
        <v>0</v>
      </c>
      <c r="I53" s="287"/>
      <c r="J53" s="286">
        <f>(J30+K30)+J42</f>
        <v>0</v>
      </c>
      <c r="K53" s="287"/>
      <c r="L53" s="288">
        <f>(L30+M30)+L42</f>
        <v>0</v>
      </c>
      <c r="M53" s="289"/>
      <c r="N53" s="10"/>
      <c r="O53" s="10"/>
      <c r="P53" s="4"/>
    </row>
    <row r="54" spans="1:16" ht="27.75" customHeight="1" x14ac:dyDescent="0.15">
      <c r="A54" s="4"/>
      <c r="B54" s="10"/>
      <c r="C54" s="10" t="s">
        <v>1</v>
      </c>
      <c r="D54" s="17" t="s">
        <v>4</v>
      </c>
      <c r="E54" s="16">
        <f>E33</f>
        <v>0</v>
      </c>
      <c r="F54" s="190">
        <f>F33</f>
        <v>0</v>
      </c>
      <c r="G54" s="192"/>
      <c r="H54" s="190">
        <f>H33</f>
        <v>0</v>
      </c>
      <c r="I54" s="192"/>
      <c r="J54" s="190">
        <f>J33</f>
        <v>0</v>
      </c>
      <c r="K54" s="191"/>
      <c r="L54" s="188">
        <f>L33</f>
        <v>0</v>
      </c>
      <c r="M54" s="189"/>
      <c r="N54" s="10"/>
      <c r="O54" s="10"/>
      <c r="P54" s="4"/>
    </row>
    <row r="55" spans="1:16" ht="31.5" customHeight="1" thickBot="1" x14ac:dyDescent="0.2">
      <c r="A55" s="4"/>
      <c r="B55" s="10"/>
      <c r="C55" s="10" t="s">
        <v>3</v>
      </c>
      <c r="D55" s="15" t="s">
        <v>2</v>
      </c>
      <c r="E55" s="14" t="e">
        <f>E54*$N$19</f>
        <v>#DIV/0!</v>
      </c>
      <c r="F55" s="170" t="e">
        <f>F54*$N$19</f>
        <v>#DIV/0!</v>
      </c>
      <c r="G55" s="171"/>
      <c r="H55" s="170" t="e">
        <f>H54*$N$19</f>
        <v>#DIV/0!</v>
      </c>
      <c r="I55" s="171"/>
      <c r="J55" s="170" t="e">
        <f>J54*$N$19</f>
        <v>#DIV/0!</v>
      </c>
      <c r="K55" s="172"/>
      <c r="L55" s="173" t="e">
        <f>L54*$N$19</f>
        <v>#DIV/0!</v>
      </c>
      <c r="M55" s="174"/>
      <c r="N55" s="10"/>
      <c r="O55" s="10"/>
      <c r="P55" s="4"/>
    </row>
    <row r="56" spans="1:16" ht="11.25" customHeight="1" x14ac:dyDescent="0.15">
      <c r="A56" s="4"/>
      <c r="B56" s="10"/>
      <c r="C56" s="10"/>
      <c r="D56" s="9"/>
      <c r="E56" s="13"/>
      <c r="F56" s="13"/>
      <c r="G56" s="13"/>
      <c r="H56" s="13"/>
      <c r="I56" s="13"/>
      <c r="J56" s="13"/>
      <c r="K56" s="13"/>
      <c r="L56" s="13"/>
      <c r="M56" s="13"/>
      <c r="N56" s="10"/>
      <c r="O56" s="10"/>
      <c r="P56" s="4"/>
    </row>
    <row r="57" spans="1:16" ht="19.5" customHeight="1" thickBot="1" x14ac:dyDescent="0.2">
      <c r="A57" s="4"/>
      <c r="B57" s="10"/>
      <c r="C57" s="10"/>
      <c r="D57" s="9"/>
      <c r="E57" s="13"/>
      <c r="F57" s="13"/>
      <c r="G57" s="13"/>
      <c r="H57" s="13"/>
      <c r="I57" s="13"/>
      <c r="J57" s="13"/>
      <c r="K57" s="13"/>
      <c r="L57" s="13"/>
      <c r="M57" s="13"/>
      <c r="N57" s="10"/>
      <c r="O57" s="10"/>
      <c r="P57" s="4"/>
    </row>
    <row r="58" spans="1:16" ht="27.75" customHeight="1" thickBot="1" x14ac:dyDescent="0.2">
      <c r="A58" s="4"/>
      <c r="B58" s="10"/>
      <c r="C58" s="10" t="s">
        <v>1</v>
      </c>
      <c r="D58" s="12" t="s">
        <v>0</v>
      </c>
      <c r="E58" s="11">
        <f>E53-(E17+E52)</f>
        <v>0</v>
      </c>
      <c r="F58" s="175">
        <f>F53-(F17+F52)</f>
        <v>0</v>
      </c>
      <c r="G58" s="176"/>
      <c r="H58" s="177">
        <f>H53-(H17+H52)</f>
        <v>0</v>
      </c>
      <c r="I58" s="178"/>
      <c r="J58" s="177">
        <f>J53-(J17+J52)</f>
        <v>0</v>
      </c>
      <c r="K58" s="181"/>
      <c r="L58" s="182">
        <f>L53-(L17+L52)</f>
        <v>0</v>
      </c>
      <c r="M58" s="183"/>
      <c r="N58" s="10"/>
      <c r="O58" s="10"/>
      <c r="P58" s="4"/>
    </row>
    <row r="59" spans="1:16" ht="27.75" customHeight="1" x14ac:dyDescent="0.15">
      <c r="A59" s="4"/>
      <c r="B59" s="5"/>
      <c r="C59" s="5"/>
      <c r="D59" s="9"/>
      <c r="E59" s="8"/>
      <c r="F59" s="290"/>
      <c r="G59" s="290"/>
      <c r="H59" s="291"/>
      <c r="I59" s="291"/>
      <c r="J59" s="291"/>
      <c r="K59" s="291"/>
      <c r="L59" s="291"/>
      <c r="M59" s="291"/>
      <c r="N59" s="5"/>
      <c r="O59" s="5"/>
      <c r="P59" s="4"/>
    </row>
    <row r="60" spans="1:16" ht="27.75" customHeight="1" x14ac:dyDescent="0.15">
      <c r="A60" s="4"/>
      <c r="B60" s="5"/>
      <c r="C60" s="5"/>
      <c r="D60" s="7"/>
      <c r="E60" s="6"/>
      <c r="F60" s="292"/>
      <c r="G60" s="292"/>
      <c r="H60" s="293"/>
      <c r="I60" s="293"/>
      <c r="J60" s="293"/>
      <c r="K60" s="293"/>
      <c r="L60" s="293"/>
      <c r="M60" s="293"/>
      <c r="N60" s="5"/>
      <c r="O60" s="5"/>
      <c r="P60" s="4"/>
    </row>
    <row r="61" spans="1:16" x14ac:dyDescent="0.15">
      <c r="A61" s="2"/>
      <c r="B61" s="2"/>
      <c r="C61" s="2"/>
      <c r="D61" s="2"/>
      <c r="E61" s="2"/>
      <c r="F61" s="2"/>
      <c r="G61" s="3"/>
      <c r="H61" s="3"/>
      <c r="I61" s="3"/>
      <c r="J61" s="3"/>
      <c r="K61" s="3"/>
      <c r="L61" s="3"/>
      <c r="M61" s="2"/>
      <c r="N61" s="2"/>
      <c r="O61" s="2"/>
      <c r="P61" s="2"/>
    </row>
  </sheetData>
  <mergeCells count="103">
    <mergeCell ref="F58:G58"/>
    <mergeCell ref="H58:I58"/>
    <mergeCell ref="J58:K58"/>
    <mergeCell ref="L58:M58"/>
    <mergeCell ref="F59:G59"/>
    <mergeCell ref="H59:I59"/>
    <mergeCell ref="J59:K59"/>
    <mergeCell ref="L59:M59"/>
    <mergeCell ref="F60:G60"/>
    <mergeCell ref="H60:I60"/>
    <mergeCell ref="J60:K60"/>
    <mergeCell ref="L60:M60"/>
    <mergeCell ref="F53:G53"/>
    <mergeCell ref="H53:I53"/>
    <mergeCell ref="J53:K53"/>
    <mergeCell ref="L53:M53"/>
    <mergeCell ref="F54:G54"/>
    <mergeCell ref="H54:I54"/>
    <mergeCell ref="J54:K54"/>
    <mergeCell ref="L54:M54"/>
    <mergeCell ref="F55:G55"/>
    <mergeCell ref="H55:I55"/>
    <mergeCell ref="J55:K55"/>
    <mergeCell ref="L55:M55"/>
    <mergeCell ref="F52:G52"/>
    <mergeCell ref="H52:I52"/>
    <mergeCell ref="J52:K52"/>
    <mergeCell ref="L52:M52"/>
    <mergeCell ref="O38:P38"/>
    <mergeCell ref="F42:G42"/>
    <mergeCell ref="H42:I42"/>
    <mergeCell ref="J42:K42"/>
    <mergeCell ref="L42:M42"/>
    <mergeCell ref="F43:G43"/>
    <mergeCell ref="L51:M51"/>
    <mergeCell ref="F51:G51"/>
    <mergeCell ref="H51:I51"/>
    <mergeCell ref="J51:K51"/>
    <mergeCell ref="H43:I43"/>
    <mergeCell ref="J43:K43"/>
    <mergeCell ref="F33:G33"/>
    <mergeCell ref="L43:M43"/>
    <mergeCell ref="H33:I33"/>
    <mergeCell ref="J33:K33"/>
    <mergeCell ref="L33:M33"/>
    <mergeCell ref="F38:G38"/>
    <mergeCell ref="H38:I38"/>
    <mergeCell ref="J38:K38"/>
    <mergeCell ref="L38:M38"/>
    <mergeCell ref="F28:G28"/>
    <mergeCell ref="H28:I28"/>
    <mergeCell ref="J28:K28"/>
    <mergeCell ref="L28:M28"/>
    <mergeCell ref="C29:C30"/>
    <mergeCell ref="D29:D30"/>
    <mergeCell ref="E29:E30"/>
    <mergeCell ref="D31:D32"/>
    <mergeCell ref="E31:E32"/>
    <mergeCell ref="F21:G21"/>
    <mergeCell ref="H21:I21"/>
    <mergeCell ref="J21:K21"/>
    <mergeCell ref="L21:M21"/>
    <mergeCell ref="F22:G22"/>
    <mergeCell ref="H22:I22"/>
    <mergeCell ref="J22:K22"/>
    <mergeCell ref="L22:M22"/>
    <mergeCell ref="F23:G23"/>
    <mergeCell ref="H23:I23"/>
    <mergeCell ref="J23:K23"/>
    <mergeCell ref="L23:M23"/>
    <mergeCell ref="F18:G18"/>
    <mergeCell ref="H18:I18"/>
    <mergeCell ref="J18:K18"/>
    <mergeCell ref="L18:M18"/>
    <mergeCell ref="N18:O18"/>
    <mergeCell ref="F19:G19"/>
    <mergeCell ref="H19:I19"/>
    <mergeCell ref="J19:K19"/>
    <mergeCell ref="L19:M19"/>
    <mergeCell ref="N19:O19"/>
    <mergeCell ref="F16:G16"/>
    <mergeCell ref="H16:I16"/>
    <mergeCell ref="J16:K16"/>
    <mergeCell ref="L16:M16"/>
    <mergeCell ref="N16:O16"/>
    <mergeCell ref="F17:G17"/>
    <mergeCell ref="H17:I17"/>
    <mergeCell ref="J17:K17"/>
    <mergeCell ref="L17:M17"/>
    <mergeCell ref="N17:O17"/>
    <mergeCell ref="A1:D2"/>
    <mergeCell ref="F9:G9"/>
    <mergeCell ref="H9:I9"/>
    <mergeCell ref="J9:K9"/>
    <mergeCell ref="L9:M9"/>
    <mergeCell ref="F10:G10"/>
    <mergeCell ref="H10:I10"/>
    <mergeCell ref="J10:K10"/>
    <mergeCell ref="L10:M10"/>
    <mergeCell ref="F8:G8"/>
    <mergeCell ref="H8:I8"/>
    <mergeCell ref="J8:K8"/>
    <mergeCell ref="L8:M8"/>
  </mergeCells>
  <phoneticPr fontId="3"/>
  <conditionalFormatting sqref="E10:M10">
    <cfRule type="cellIs" priority="1" operator="equal">
      <formula>1</formula>
    </cfRule>
    <cfRule type="cellIs" dxfId="7" priority="2" operator="lessThan">
      <formula>1</formula>
    </cfRule>
    <cfRule type="cellIs" dxfId="6" priority="3" operator="greaterThan">
      <formula>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90" zoomScaleNormal="90" workbookViewId="0">
      <selection activeCell="R27" sqref="R27"/>
    </sheetView>
  </sheetViews>
  <sheetFormatPr defaultRowHeight="13.5" x14ac:dyDescent="0.15"/>
  <cols>
    <col min="1" max="1" width="3.875" customWidth="1"/>
    <col min="2" max="2" width="3.75" customWidth="1"/>
    <col min="3" max="3" width="2.625" customWidth="1"/>
    <col min="4" max="4" width="17.625" customWidth="1"/>
    <col min="5" max="5" width="18.125" customWidth="1"/>
    <col min="6" max="6" width="11" customWidth="1"/>
    <col min="7" max="7" width="10.25" style="1" customWidth="1"/>
    <col min="8" max="8" width="10.375" style="1" customWidth="1"/>
    <col min="9" max="9" width="10.125" style="1" customWidth="1"/>
    <col min="10" max="10" width="10.75" style="1" customWidth="1"/>
    <col min="11" max="11" width="10.5" style="1" customWidth="1"/>
    <col min="12" max="12" width="11.375" style="1" customWidth="1"/>
    <col min="13" max="13" width="10.25" customWidth="1"/>
    <col min="14" max="14" width="5" customWidth="1"/>
    <col min="15" max="15" width="14.25" customWidth="1"/>
  </cols>
  <sheetData>
    <row r="1" spans="1:19" ht="13.5" customHeight="1" x14ac:dyDescent="0.15">
      <c r="A1" s="247" t="s">
        <v>54</v>
      </c>
      <c r="B1" s="247"/>
      <c r="C1" s="247"/>
      <c r="D1" s="247"/>
      <c r="E1" s="4"/>
      <c r="F1" s="4"/>
      <c r="G1" s="35"/>
      <c r="H1" s="35"/>
      <c r="I1" s="35"/>
      <c r="J1" s="35"/>
      <c r="K1" s="35"/>
      <c r="L1" s="35"/>
      <c r="M1" s="4"/>
      <c r="N1" s="4"/>
      <c r="O1" s="4"/>
      <c r="P1" s="4"/>
    </row>
    <row r="2" spans="1:19" ht="19.5" customHeight="1" x14ac:dyDescent="0.15">
      <c r="A2" s="247"/>
      <c r="B2" s="247"/>
      <c r="C2" s="247"/>
      <c r="D2" s="247"/>
      <c r="E2" s="4"/>
      <c r="F2" s="4"/>
      <c r="G2" s="35"/>
      <c r="H2" s="35"/>
      <c r="I2" s="35"/>
      <c r="J2" s="301" t="s">
        <v>60</v>
      </c>
      <c r="K2" s="35"/>
      <c r="L2" s="35"/>
      <c r="M2" s="4"/>
      <c r="N2" s="4"/>
      <c r="O2" s="4"/>
      <c r="P2" s="4"/>
    </row>
    <row r="3" spans="1:19" ht="13.5" customHeight="1" x14ac:dyDescent="0.15">
      <c r="A3" s="109"/>
      <c r="B3" s="109"/>
      <c r="C3" s="109"/>
      <c r="D3" s="109"/>
      <c r="E3" s="4"/>
      <c r="F3" s="4"/>
      <c r="G3" s="35"/>
      <c r="H3" s="35"/>
      <c r="I3" s="35"/>
      <c r="J3" s="108" t="s">
        <v>44</v>
      </c>
      <c r="K3" s="35"/>
      <c r="L3" s="35"/>
      <c r="M3" s="4"/>
      <c r="N3" s="4"/>
      <c r="O3" s="4"/>
      <c r="P3" s="4"/>
    </row>
    <row r="4" spans="1:19" ht="14.25" customHeight="1" thickBot="1" x14ac:dyDescent="0.2">
      <c r="A4" s="4"/>
      <c r="B4" s="10"/>
      <c r="C4" s="10"/>
      <c r="D4" s="81"/>
      <c r="E4" s="93"/>
      <c r="F4" s="93"/>
      <c r="G4" s="93"/>
      <c r="H4" s="93"/>
      <c r="I4" s="93"/>
      <c r="J4" s="108" t="s">
        <v>43</v>
      </c>
      <c r="K4" s="4"/>
      <c r="L4" s="93"/>
      <c r="M4" s="10"/>
      <c r="N4" s="10"/>
      <c r="O4" s="10"/>
      <c r="P4" s="4"/>
    </row>
    <row r="5" spans="1:19" ht="26.1" customHeight="1" thickBot="1" x14ac:dyDescent="0.2">
      <c r="A5" s="4"/>
      <c r="B5" s="10"/>
      <c r="C5" s="10"/>
      <c r="D5" s="105" t="s">
        <v>40</v>
      </c>
      <c r="E5" s="121">
        <v>1000000</v>
      </c>
      <c r="F5" s="93"/>
      <c r="G5" s="93"/>
      <c r="H5" s="93"/>
      <c r="I5" s="93"/>
      <c r="J5" s="107" t="s">
        <v>57</v>
      </c>
      <c r="K5" s="93"/>
      <c r="L5" s="93"/>
      <c r="M5" s="10"/>
      <c r="N5" s="10"/>
      <c r="O5" s="10"/>
      <c r="P5" s="4"/>
    </row>
    <row r="6" spans="1:19" ht="18.75" customHeight="1" thickBot="1" x14ac:dyDescent="0.2">
      <c r="A6" s="4"/>
      <c r="B6" s="10"/>
      <c r="C6" s="10"/>
      <c r="D6" s="36"/>
      <c r="E6" s="96"/>
      <c r="F6" s="93"/>
      <c r="G6" s="93"/>
      <c r="H6" s="93"/>
      <c r="I6" s="93"/>
      <c r="J6" s="106" t="s">
        <v>61</v>
      </c>
      <c r="K6" s="93"/>
      <c r="L6" s="93"/>
      <c r="M6" s="10"/>
      <c r="N6" s="10"/>
      <c r="O6" s="10"/>
      <c r="P6" s="4"/>
    </row>
    <row r="7" spans="1:19" ht="26.1" customHeight="1" x14ac:dyDescent="0.15">
      <c r="A7" s="4"/>
      <c r="B7" s="10"/>
      <c r="C7" s="10" t="s">
        <v>1</v>
      </c>
      <c r="D7" s="120" t="s">
        <v>38</v>
      </c>
      <c r="E7" s="119">
        <f>E5+E57</f>
        <v>850000</v>
      </c>
      <c r="F7" s="193">
        <f>E7+F57</f>
        <v>790000</v>
      </c>
      <c r="G7" s="194"/>
      <c r="H7" s="193">
        <f>F7+H57</f>
        <v>1000000</v>
      </c>
      <c r="I7" s="194"/>
      <c r="J7" s="193">
        <f>H7+J57</f>
        <v>1113000</v>
      </c>
      <c r="K7" s="194"/>
      <c r="L7" s="193">
        <f>J7+L57</f>
        <v>1423000</v>
      </c>
      <c r="M7" s="194"/>
      <c r="N7" s="10"/>
      <c r="O7" s="10"/>
      <c r="P7" s="4"/>
    </row>
    <row r="8" spans="1:19" ht="26.1" customHeight="1" thickBot="1" x14ac:dyDescent="0.2">
      <c r="A8" s="4"/>
      <c r="B8" s="10"/>
      <c r="C8" s="10" t="s">
        <v>1</v>
      </c>
      <c r="D8" s="100" t="s">
        <v>36</v>
      </c>
      <c r="E8" s="145">
        <f>E7/E5</f>
        <v>0.85</v>
      </c>
      <c r="F8" s="195">
        <f>F7/E5</f>
        <v>0.79</v>
      </c>
      <c r="G8" s="196"/>
      <c r="H8" s="195">
        <f>H7/E5</f>
        <v>1</v>
      </c>
      <c r="I8" s="196"/>
      <c r="J8" s="195">
        <f>J7/E5</f>
        <v>1.113</v>
      </c>
      <c r="K8" s="196"/>
      <c r="L8" s="195">
        <f>L7/E5</f>
        <v>1.423</v>
      </c>
      <c r="M8" s="196"/>
      <c r="N8" s="10"/>
      <c r="O8" s="10"/>
      <c r="P8" s="4"/>
    </row>
    <row r="9" spans="1:19" ht="14.25" customHeight="1" x14ac:dyDescent="0.15">
      <c r="A9" s="4"/>
      <c r="B9" s="10"/>
      <c r="C9" s="10"/>
      <c r="D9" s="94"/>
      <c r="E9" s="93"/>
      <c r="F9" s="93"/>
      <c r="G9" s="93"/>
      <c r="H9" s="93"/>
      <c r="I9" s="93"/>
      <c r="J9" s="93"/>
      <c r="K9" s="93"/>
      <c r="L9" s="93"/>
      <c r="M9" s="10"/>
      <c r="N9" s="10"/>
      <c r="O9" s="10"/>
      <c r="P9" s="4"/>
      <c r="S9" s="108"/>
    </row>
    <row r="10" spans="1:19" ht="14.25" customHeight="1" x14ac:dyDescent="0.15">
      <c r="A10" s="30"/>
      <c r="B10" s="5"/>
      <c r="C10" s="5"/>
      <c r="D10" s="25"/>
      <c r="E10" s="96"/>
      <c r="F10" s="96"/>
      <c r="G10" s="96"/>
      <c r="H10" s="96"/>
      <c r="I10" s="96"/>
      <c r="J10" s="96"/>
      <c r="K10" s="96"/>
      <c r="L10" s="96"/>
      <c r="M10" s="5"/>
      <c r="N10" s="5"/>
      <c r="O10" s="5"/>
      <c r="P10" s="30"/>
      <c r="S10" s="108"/>
    </row>
    <row r="11" spans="1:19" ht="9" customHeight="1" x14ac:dyDescent="0.15">
      <c r="A11" s="28"/>
      <c r="B11" s="99"/>
      <c r="C11" s="99"/>
      <c r="D11" s="98"/>
      <c r="E11" s="97"/>
      <c r="F11" s="97"/>
      <c r="G11" s="97"/>
      <c r="H11" s="97"/>
      <c r="I11" s="97"/>
      <c r="J11" s="97"/>
      <c r="K11" s="97"/>
      <c r="L11" s="97"/>
      <c r="M11" s="29"/>
      <c r="N11" s="29"/>
      <c r="O11" s="29"/>
      <c r="P11" s="28"/>
      <c r="S11" s="107"/>
    </row>
    <row r="12" spans="1:19" ht="24" customHeight="1" x14ac:dyDescent="0.15">
      <c r="A12" s="30"/>
      <c r="B12" s="27" t="s">
        <v>35</v>
      </c>
      <c r="C12" s="26"/>
      <c r="D12" s="25"/>
      <c r="E12" s="96"/>
      <c r="F12" s="96"/>
      <c r="G12" s="96"/>
      <c r="H12" s="96"/>
      <c r="I12" s="96"/>
      <c r="J12" s="96"/>
      <c r="K12" s="96"/>
      <c r="L12" s="96"/>
      <c r="M12" s="5"/>
      <c r="N12" s="5"/>
      <c r="O12" s="5"/>
      <c r="P12" s="30"/>
      <c r="S12" s="106"/>
    </row>
    <row r="13" spans="1:19" ht="13.5" customHeight="1" x14ac:dyDescent="0.15">
      <c r="A13" s="4"/>
      <c r="B13" s="95"/>
      <c r="C13" s="95"/>
      <c r="D13" s="94"/>
      <c r="E13" s="93"/>
      <c r="F13" s="93"/>
      <c r="G13" s="93"/>
      <c r="H13" s="93"/>
      <c r="I13" s="93"/>
      <c r="J13" s="93"/>
      <c r="K13" s="93"/>
      <c r="L13" s="93"/>
      <c r="M13" s="10"/>
      <c r="N13" s="10"/>
      <c r="O13" s="10"/>
      <c r="P13" s="4"/>
    </row>
    <row r="14" spans="1:19" ht="19.5" customHeight="1" thickBot="1" x14ac:dyDescent="0.2">
      <c r="A14" s="4"/>
      <c r="B14" s="81"/>
      <c r="C14" s="81"/>
      <c r="D14" s="92"/>
      <c r="E14" s="137" t="s">
        <v>11</v>
      </c>
      <c r="F14" s="221" t="s">
        <v>10</v>
      </c>
      <c r="G14" s="249"/>
      <c r="H14" s="218" t="s">
        <v>9</v>
      </c>
      <c r="I14" s="219"/>
      <c r="J14" s="221" t="s">
        <v>8</v>
      </c>
      <c r="K14" s="222"/>
      <c r="L14" s="225" t="s">
        <v>7</v>
      </c>
      <c r="M14" s="226"/>
      <c r="N14" s="257" t="s">
        <v>33</v>
      </c>
      <c r="O14" s="258"/>
      <c r="P14" s="4"/>
      <c r="Q14" s="90"/>
      <c r="R14" s="90"/>
      <c r="S14" s="90"/>
    </row>
    <row r="15" spans="1:19" ht="21" customHeight="1" x14ac:dyDescent="0.15">
      <c r="A15" s="4"/>
      <c r="B15" s="81"/>
      <c r="C15" s="81"/>
      <c r="D15" s="89" t="s">
        <v>32</v>
      </c>
      <c r="E15" s="122">
        <v>1000000</v>
      </c>
      <c r="F15" s="250">
        <v>600000</v>
      </c>
      <c r="G15" s="251"/>
      <c r="H15" s="220">
        <v>1000000</v>
      </c>
      <c r="I15" s="220"/>
      <c r="J15" s="216">
        <v>727000</v>
      </c>
      <c r="K15" s="217"/>
      <c r="L15" s="227">
        <v>500000</v>
      </c>
      <c r="M15" s="228"/>
      <c r="N15" s="259">
        <f>SUM(E15:M15)</f>
        <v>3827000</v>
      </c>
      <c r="O15" s="260"/>
      <c r="P15" s="4"/>
    </row>
    <row r="16" spans="1:19" ht="22.5" customHeight="1" x14ac:dyDescent="0.15">
      <c r="A16" s="4"/>
      <c r="B16" s="81"/>
      <c r="C16" s="81"/>
      <c r="D16" s="21" t="s">
        <v>31</v>
      </c>
      <c r="E16" s="123">
        <v>400000</v>
      </c>
      <c r="F16" s="240">
        <v>270000</v>
      </c>
      <c r="G16" s="241"/>
      <c r="H16" s="199">
        <v>500000</v>
      </c>
      <c r="I16" s="233"/>
      <c r="J16" s="199">
        <v>400000</v>
      </c>
      <c r="K16" s="200"/>
      <c r="L16" s="229">
        <v>300000</v>
      </c>
      <c r="M16" s="230"/>
      <c r="N16" s="259">
        <f>SUM(E16:M16)</f>
        <v>1870000</v>
      </c>
      <c r="O16" s="260"/>
      <c r="P16" s="4"/>
    </row>
    <row r="17" spans="1:16" ht="21" customHeight="1" x14ac:dyDescent="0.15">
      <c r="A17" s="4"/>
      <c r="B17" s="81"/>
      <c r="C17" s="81" t="s">
        <v>1</v>
      </c>
      <c r="D17" s="140" t="s">
        <v>29</v>
      </c>
      <c r="E17" s="134">
        <f>E16/E15</f>
        <v>0.4</v>
      </c>
      <c r="F17" s="201">
        <f>F16/F15</f>
        <v>0.45</v>
      </c>
      <c r="G17" s="202"/>
      <c r="H17" s="201">
        <f>H16/H15</f>
        <v>0.5</v>
      </c>
      <c r="I17" s="202"/>
      <c r="J17" s="201">
        <f>J16/J15</f>
        <v>0.55020632737276476</v>
      </c>
      <c r="K17" s="202"/>
      <c r="L17" s="201">
        <f>L16/L15</f>
        <v>0.6</v>
      </c>
      <c r="M17" s="231"/>
      <c r="N17" s="261">
        <f>N16/N15</f>
        <v>0.48863339430363206</v>
      </c>
      <c r="O17" s="202"/>
      <c r="P17" s="4"/>
    </row>
    <row r="18" spans="1:16" ht="12.75" customHeight="1" x14ac:dyDescent="0.15">
      <c r="A18" s="4"/>
      <c r="B18" s="81"/>
      <c r="C18" s="81"/>
      <c r="D18" s="43"/>
      <c r="E18" s="84"/>
      <c r="F18" s="84"/>
      <c r="G18" s="84"/>
      <c r="H18" s="130"/>
      <c r="I18" s="130"/>
      <c r="J18" s="130"/>
      <c r="K18" s="130"/>
      <c r="L18" s="130"/>
      <c r="M18" s="10"/>
      <c r="N18" s="10"/>
      <c r="O18" s="10"/>
      <c r="P18" s="4"/>
    </row>
    <row r="19" spans="1:16" ht="27.75" customHeight="1" x14ac:dyDescent="0.15">
      <c r="A19" s="4"/>
      <c r="B19" s="81"/>
      <c r="C19" s="81" t="s">
        <v>1</v>
      </c>
      <c r="D19" s="22" t="s">
        <v>28</v>
      </c>
      <c r="E19" s="138">
        <f>E15</f>
        <v>1000000</v>
      </c>
      <c r="F19" s="206">
        <f>E19+F15</f>
        <v>1600000</v>
      </c>
      <c r="G19" s="207"/>
      <c r="H19" s="206">
        <f>F19+H15</f>
        <v>2600000</v>
      </c>
      <c r="I19" s="207"/>
      <c r="J19" s="206">
        <f>H19+J15</f>
        <v>3327000</v>
      </c>
      <c r="K19" s="207"/>
      <c r="L19" s="232">
        <f>J19+L15</f>
        <v>3827000</v>
      </c>
      <c r="M19" s="232"/>
      <c r="N19" s="10"/>
      <c r="O19" s="10"/>
      <c r="P19" s="4"/>
    </row>
    <row r="20" spans="1:16" ht="27.75" customHeight="1" x14ac:dyDescent="0.15">
      <c r="A20" s="4"/>
      <c r="B20" s="81"/>
      <c r="C20" s="81" t="s">
        <v>1</v>
      </c>
      <c r="D20" s="22" t="s">
        <v>27</v>
      </c>
      <c r="E20" s="138">
        <f>E16</f>
        <v>400000</v>
      </c>
      <c r="F20" s="206">
        <f>E20+F16</f>
        <v>670000</v>
      </c>
      <c r="G20" s="207"/>
      <c r="H20" s="206">
        <f>F20+H16</f>
        <v>1170000</v>
      </c>
      <c r="I20" s="207"/>
      <c r="J20" s="206">
        <f>H20+J16</f>
        <v>1570000</v>
      </c>
      <c r="K20" s="207"/>
      <c r="L20" s="232">
        <f>J20+L16</f>
        <v>1870000</v>
      </c>
      <c r="M20" s="232"/>
      <c r="N20" s="10"/>
      <c r="O20" s="10"/>
      <c r="P20" s="4"/>
    </row>
    <row r="21" spans="1:16" ht="27.75" customHeight="1" x14ac:dyDescent="0.15">
      <c r="A21" s="4"/>
      <c r="B21" s="81"/>
      <c r="C21" s="81" t="s">
        <v>1</v>
      </c>
      <c r="D21" s="22" t="s">
        <v>26</v>
      </c>
      <c r="E21" s="135">
        <f>E20/E19</f>
        <v>0.4</v>
      </c>
      <c r="F21" s="208">
        <f>F20/F19</f>
        <v>0.41875000000000001</v>
      </c>
      <c r="G21" s="209"/>
      <c r="H21" s="208">
        <f>H20/H19</f>
        <v>0.45</v>
      </c>
      <c r="I21" s="209"/>
      <c r="J21" s="208">
        <f>J20/J19</f>
        <v>0.47189660354673879</v>
      </c>
      <c r="K21" s="209"/>
      <c r="L21" s="205">
        <f>L20/L19</f>
        <v>0.48863339430363206</v>
      </c>
      <c r="M21" s="205"/>
      <c r="N21" s="10"/>
      <c r="O21" s="10"/>
      <c r="P21" s="4"/>
    </row>
    <row r="22" spans="1:16" ht="27.75" customHeight="1" x14ac:dyDescent="0.15">
      <c r="A22" s="4"/>
      <c r="B22" s="81"/>
      <c r="C22" s="81"/>
      <c r="D22" s="43"/>
      <c r="E22" s="78"/>
      <c r="F22" s="43"/>
      <c r="G22" s="43"/>
      <c r="H22" s="43"/>
      <c r="I22" s="43"/>
      <c r="J22" s="78"/>
      <c r="K22" s="78"/>
      <c r="L22" s="78"/>
      <c r="M22" s="10"/>
      <c r="N22" s="10"/>
      <c r="O22" s="10"/>
      <c r="P22" s="4"/>
    </row>
    <row r="23" spans="1:16" ht="9" customHeight="1" x14ac:dyDescent="0.15">
      <c r="A23" s="28"/>
      <c r="B23" s="80"/>
      <c r="C23" s="80"/>
      <c r="D23" s="79"/>
      <c r="E23" s="79"/>
      <c r="F23" s="79"/>
      <c r="G23" s="79"/>
      <c r="H23" s="79"/>
      <c r="I23" s="79"/>
      <c r="J23" s="79"/>
      <c r="K23" s="79"/>
      <c r="L23" s="79"/>
      <c r="M23" s="29"/>
      <c r="N23" s="29"/>
      <c r="O23" s="29"/>
      <c r="P23" s="28"/>
    </row>
    <row r="24" spans="1:16" ht="18.75" customHeight="1" x14ac:dyDescent="0.15">
      <c r="A24" s="30"/>
      <c r="B24" s="27" t="s">
        <v>25</v>
      </c>
      <c r="C24" s="26"/>
      <c r="D24" s="78"/>
      <c r="E24" s="78"/>
      <c r="F24" s="78"/>
      <c r="G24" s="78"/>
      <c r="H24" s="78"/>
      <c r="I24" s="78"/>
      <c r="J24" s="78"/>
      <c r="K24" s="78"/>
      <c r="L24" s="78"/>
      <c r="M24" s="5"/>
      <c r="N24" s="5"/>
      <c r="O24" s="5"/>
      <c r="P24" s="30"/>
    </row>
    <row r="25" spans="1:16" ht="18.75" customHeight="1" x14ac:dyDescent="0.15">
      <c r="A25" s="30"/>
      <c r="B25" s="27"/>
      <c r="C25" s="26"/>
      <c r="D25" s="78"/>
      <c r="E25" s="78"/>
      <c r="F25" s="78"/>
      <c r="G25" s="78"/>
      <c r="H25" s="78"/>
      <c r="I25" s="78"/>
      <c r="J25" s="78"/>
      <c r="K25" s="78"/>
      <c r="L25" s="78"/>
      <c r="M25" s="5"/>
      <c r="N25" s="5"/>
      <c r="O25" s="5"/>
      <c r="P25" s="30"/>
    </row>
    <row r="26" spans="1:16" ht="20.25" customHeight="1" thickBot="1" x14ac:dyDescent="0.2">
      <c r="A26" s="30"/>
      <c r="B26" s="27"/>
      <c r="C26" s="26"/>
      <c r="D26" s="118"/>
      <c r="E26" s="117" t="s">
        <v>11</v>
      </c>
      <c r="F26" s="203" t="s">
        <v>10</v>
      </c>
      <c r="G26" s="204"/>
      <c r="H26" s="203" t="s">
        <v>9</v>
      </c>
      <c r="I26" s="204"/>
      <c r="J26" s="203" t="s">
        <v>8</v>
      </c>
      <c r="K26" s="204"/>
      <c r="L26" s="203" t="s">
        <v>7</v>
      </c>
      <c r="M26" s="204"/>
      <c r="N26" s="5"/>
      <c r="O26" s="5"/>
      <c r="P26" s="30"/>
    </row>
    <row r="27" spans="1:16" ht="24" customHeight="1" x14ac:dyDescent="0.15">
      <c r="A27" s="30"/>
      <c r="B27" s="26"/>
      <c r="C27" s="26"/>
      <c r="D27" s="166" t="s">
        <v>58</v>
      </c>
      <c r="E27" s="168">
        <v>1800000</v>
      </c>
      <c r="F27" s="296">
        <v>1000000</v>
      </c>
      <c r="G27" s="297"/>
      <c r="H27" s="294">
        <v>1780000</v>
      </c>
      <c r="I27" s="295"/>
      <c r="J27" s="294">
        <v>1370000</v>
      </c>
      <c r="K27" s="295"/>
      <c r="L27" s="294">
        <v>1400000</v>
      </c>
      <c r="M27" s="295"/>
      <c r="N27" s="5"/>
      <c r="O27" s="5"/>
      <c r="P27" s="30"/>
    </row>
    <row r="28" spans="1:16" ht="24" customHeight="1" x14ac:dyDescent="0.15">
      <c r="A28" s="30"/>
      <c r="B28" s="26"/>
      <c r="C28" s="26"/>
      <c r="D28" s="22" t="s">
        <v>59</v>
      </c>
      <c r="E28" s="169">
        <v>900000</v>
      </c>
      <c r="F28" s="298">
        <v>400000</v>
      </c>
      <c r="G28" s="299"/>
      <c r="H28" s="298">
        <v>500000</v>
      </c>
      <c r="I28" s="299"/>
      <c r="J28" s="298">
        <v>450000</v>
      </c>
      <c r="K28" s="299"/>
      <c r="L28" s="298">
        <v>500000</v>
      </c>
      <c r="M28" s="299"/>
      <c r="N28" s="5"/>
      <c r="O28" s="5"/>
      <c r="P28" s="30"/>
    </row>
    <row r="29" spans="1:16" ht="24" customHeight="1" x14ac:dyDescent="0.15">
      <c r="A29" s="30"/>
      <c r="B29" s="26"/>
      <c r="C29" s="26"/>
      <c r="D29" s="43"/>
      <c r="E29" s="78"/>
      <c r="F29" s="43"/>
      <c r="G29" s="43"/>
      <c r="H29" s="43"/>
      <c r="I29" s="43"/>
      <c r="J29" s="43"/>
      <c r="K29" s="43"/>
      <c r="L29" s="43"/>
      <c r="M29" s="43"/>
      <c r="N29" s="5"/>
      <c r="O29" s="5"/>
      <c r="P29" s="30"/>
    </row>
    <row r="30" spans="1:16" ht="24" customHeight="1" x14ac:dyDescent="0.15">
      <c r="A30" s="30"/>
      <c r="B30" s="26"/>
      <c r="C30" s="26"/>
      <c r="D30" s="36"/>
      <c r="E30" s="167"/>
      <c r="F30" s="36"/>
      <c r="G30" s="36"/>
      <c r="H30" s="36"/>
      <c r="I30" s="36"/>
      <c r="J30" s="36"/>
      <c r="K30" s="36"/>
      <c r="L30" s="36"/>
      <c r="M30" s="36"/>
      <c r="N30" s="5"/>
      <c r="O30" s="5"/>
      <c r="P30" s="30"/>
    </row>
    <row r="31" spans="1:16" ht="20.25" customHeight="1" x14ac:dyDescent="0.15">
      <c r="A31" s="30"/>
      <c r="B31" s="75"/>
      <c r="C31" s="75"/>
      <c r="D31" s="164"/>
      <c r="E31" s="164"/>
      <c r="F31" s="164"/>
      <c r="G31" s="165"/>
      <c r="H31" s="165"/>
      <c r="I31" s="165"/>
      <c r="J31" s="165"/>
      <c r="K31" s="165"/>
      <c r="L31" s="165"/>
      <c r="M31" s="164"/>
      <c r="N31" s="5"/>
      <c r="O31" s="5"/>
      <c r="P31" s="30"/>
    </row>
    <row r="32" spans="1:16" ht="14.25" customHeight="1" x14ac:dyDescent="0.15">
      <c r="A32" s="4"/>
      <c r="B32" s="10"/>
      <c r="C32" s="248" t="s">
        <v>1</v>
      </c>
      <c r="D32" s="252" t="s">
        <v>24</v>
      </c>
      <c r="E32" s="254">
        <f>E15-E34</f>
        <v>800000</v>
      </c>
      <c r="F32" s="59" t="s">
        <v>22</v>
      </c>
      <c r="G32" s="60" t="s">
        <v>21</v>
      </c>
      <c r="H32" s="62" t="s">
        <v>22</v>
      </c>
      <c r="I32" s="61" t="s">
        <v>21</v>
      </c>
      <c r="J32" s="59" t="s">
        <v>22</v>
      </c>
      <c r="K32" s="60" t="s">
        <v>21</v>
      </c>
      <c r="L32" s="59" t="s">
        <v>22</v>
      </c>
      <c r="M32" s="116" t="s">
        <v>21</v>
      </c>
      <c r="N32" s="10"/>
      <c r="O32" s="10"/>
      <c r="P32" s="4"/>
    </row>
    <row r="33" spans="1:16" ht="14.25" customHeight="1" x14ac:dyDescent="0.15">
      <c r="A33" s="4"/>
      <c r="B33" s="10"/>
      <c r="C33" s="248"/>
      <c r="D33" s="253"/>
      <c r="E33" s="255"/>
      <c r="F33" s="69">
        <f>E34-F35</f>
        <v>50000</v>
      </c>
      <c r="G33" s="141">
        <f>F15-G35</f>
        <v>350000</v>
      </c>
      <c r="H33" s="68">
        <f>(F35+G35)-H35</f>
        <v>150000</v>
      </c>
      <c r="I33" s="67">
        <f>H15-I35</f>
        <v>700000</v>
      </c>
      <c r="J33" s="141">
        <f>(H35+I35)-J35</f>
        <v>220000</v>
      </c>
      <c r="K33" s="141">
        <f>J15-K35</f>
        <v>527000</v>
      </c>
      <c r="L33" s="141">
        <f>(J35+K35)-L35</f>
        <v>371000</v>
      </c>
      <c r="M33" s="65">
        <f>L15-M35</f>
        <v>400000</v>
      </c>
      <c r="N33" s="10"/>
      <c r="O33" s="10"/>
      <c r="P33" s="4"/>
    </row>
    <row r="34" spans="1:16" ht="14.25" customHeight="1" x14ac:dyDescent="0.15">
      <c r="A34" s="4"/>
      <c r="B34" s="10"/>
      <c r="C34" s="10"/>
      <c r="D34" s="238" t="s">
        <v>23</v>
      </c>
      <c r="E34" s="236">
        <v>200000</v>
      </c>
      <c r="F34" s="64" t="s">
        <v>22</v>
      </c>
      <c r="G34" s="63" t="s">
        <v>21</v>
      </c>
      <c r="H34" s="62" t="s">
        <v>22</v>
      </c>
      <c r="I34" s="61" t="s">
        <v>21</v>
      </c>
      <c r="J34" s="59" t="s">
        <v>22</v>
      </c>
      <c r="K34" s="60" t="s">
        <v>21</v>
      </c>
      <c r="L34" s="59" t="s">
        <v>22</v>
      </c>
      <c r="M34" s="58" t="s">
        <v>21</v>
      </c>
      <c r="N34" s="10"/>
      <c r="O34" s="10"/>
      <c r="P34" s="4"/>
    </row>
    <row r="35" spans="1:16" ht="14.25" customHeight="1" thickBot="1" x14ac:dyDescent="0.2">
      <c r="A35" s="4"/>
      <c r="B35" s="10"/>
      <c r="C35" s="10"/>
      <c r="D35" s="239"/>
      <c r="E35" s="237"/>
      <c r="F35" s="124">
        <v>150000</v>
      </c>
      <c r="G35" s="125">
        <v>250000</v>
      </c>
      <c r="H35" s="126">
        <v>250000</v>
      </c>
      <c r="I35" s="127">
        <v>300000</v>
      </c>
      <c r="J35" s="126">
        <v>330000</v>
      </c>
      <c r="K35" s="126">
        <v>200000</v>
      </c>
      <c r="L35" s="126">
        <v>159000</v>
      </c>
      <c r="M35" s="126">
        <v>100000</v>
      </c>
      <c r="N35" s="10"/>
      <c r="O35" s="10"/>
      <c r="P35" s="4"/>
    </row>
    <row r="36" spans="1:16" ht="30" customHeight="1" thickBot="1" x14ac:dyDescent="0.2">
      <c r="A36" s="4"/>
      <c r="B36" s="10"/>
      <c r="C36" s="10" t="s">
        <v>1</v>
      </c>
      <c r="D36" s="53" t="s">
        <v>20</v>
      </c>
      <c r="E36" s="136">
        <f>E34</f>
        <v>200000</v>
      </c>
      <c r="F36" s="212">
        <f>F35+G35</f>
        <v>400000</v>
      </c>
      <c r="G36" s="213"/>
      <c r="H36" s="212">
        <f>H35+I35</f>
        <v>550000</v>
      </c>
      <c r="I36" s="213"/>
      <c r="J36" s="212">
        <f>J35+K35</f>
        <v>530000</v>
      </c>
      <c r="K36" s="213"/>
      <c r="L36" s="214">
        <f>L35+M35</f>
        <v>259000</v>
      </c>
      <c r="M36" s="215"/>
      <c r="N36" s="5"/>
      <c r="O36" s="10"/>
      <c r="P36" s="4"/>
    </row>
    <row r="37" spans="1:16" ht="4.5" customHeight="1" x14ac:dyDescent="0.15">
      <c r="A37" s="4"/>
      <c r="B37" s="10"/>
      <c r="C37" s="10"/>
      <c r="D37" s="36"/>
      <c r="E37" s="142"/>
      <c r="F37" s="142"/>
      <c r="G37" s="142"/>
      <c r="H37" s="142"/>
      <c r="I37" s="142"/>
      <c r="J37" s="142"/>
      <c r="K37" s="142"/>
      <c r="L37" s="142"/>
      <c r="M37" s="142"/>
      <c r="N37" s="5"/>
      <c r="O37" s="10"/>
      <c r="P37" s="4"/>
    </row>
    <row r="38" spans="1:16" ht="21" customHeight="1" x14ac:dyDescent="0.15">
      <c r="A38" s="4"/>
      <c r="B38" s="10"/>
      <c r="C38" s="10"/>
      <c r="D38" s="52" t="s">
        <v>50</v>
      </c>
      <c r="E38" s="131"/>
      <c r="F38" s="131"/>
      <c r="G38" s="131"/>
      <c r="H38" s="131"/>
      <c r="I38" s="131"/>
      <c r="J38" s="131"/>
      <c r="K38" s="131"/>
      <c r="L38" s="131"/>
      <c r="M38" s="131"/>
      <c r="N38" s="5"/>
      <c r="O38" s="10"/>
      <c r="P38" s="4"/>
    </row>
    <row r="39" spans="1:16" ht="14.25" customHeight="1" thickBot="1" x14ac:dyDescent="0.2">
      <c r="A39" s="4"/>
      <c r="B39" s="10"/>
      <c r="C39" s="10"/>
      <c r="D39" s="43"/>
      <c r="E39" s="51"/>
      <c r="F39" s="51"/>
      <c r="G39" s="130"/>
      <c r="H39" s="130"/>
      <c r="I39" s="130"/>
      <c r="J39" s="130"/>
      <c r="K39" s="130"/>
      <c r="L39" s="130"/>
      <c r="M39" s="130"/>
      <c r="N39" s="10"/>
      <c r="O39" s="10"/>
      <c r="P39" s="4"/>
    </row>
    <row r="40" spans="1:16" ht="33" customHeight="1" thickBot="1" x14ac:dyDescent="0.2">
      <c r="A40" s="4"/>
      <c r="B40" s="10"/>
      <c r="C40" s="10" t="s">
        <v>1</v>
      </c>
      <c r="D40" s="49" t="s">
        <v>17</v>
      </c>
      <c r="E40" s="136" t="s">
        <v>16</v>
      </c>
      <c r="F40" s="210">
        <f>F33/E34</f>
        <v>0.25</v>
      </c>
      <c r="G40" s="211"/>
      <c r="H40" s="210">
        <f>H33/(G35+F35)</f>
        <v>0.375</v>
      </c>
      <c r="I40" s="211"/>
      <c r="J40" s="210">
        <f>J33/(I35+H35)</f>
        <v>0.4</v>
      </c>
      <c r="K40" s="211"/>
      <c r="L40" s="210">
        <f>L33/(K35+J35)</f>
        <v>0.7</v>
      </c>
      <c r="M40" s="211"/>
      <c r="N40" s="10"/>
      <c r="O40" s="256"/>
      <c r="P40" s="256"/>
    </row>
    <row r="41" spans="1:16" ht="9" customHeight="1" x14ac:dyDescent="0.15">
      <c r="A41" s="4"/>
      <c r="B41" s="10"/>
      <c r="C41" s="10"/>
      <c r="D41" s="9"/>
      <c r="E41" s="142"/>
      <c r="F41" s="47"/>
      <c r="G41" s="47"/>
      <c r="H41" s="47"/>
      <c r="I41" s="47"/>
      <c r="J41" s="47"/>
      <c r="K41" s="47"/>
      <c r="L41" s="47"/>
      <c r="M41" s="47"/>
      <c r="N41" s="10"/>
      <c r="O41" s="139"/>
      <c r="P41" s="139"/>
    </row>
    <row r="42" spans="1:16" ht="12.75" customHeight="1" x14ac:dyDescent="0.15">
      <c r="A42" s="4"/>
      <c r="B42" s="10"/>
      <c r="C42" s="10"/>
      <c r="D42" s="46" t="s">
        <v>15</v>
      </c>
      <c r="E42" s="46"/>
      <c r="F42" s="45"/>
      <c r="G42" s="45"/>
      <c r="H42" s="45"/>
      <c r="I42" s="45"/>
      <c r="J42" s="45"/>
      <c r="K42" s="45"/>
      <c r="L42" s="45"/>
      <c r="M42" s="45"/>
      <c r="N42" s="10"/>
      <c r="O42" s="139"/>
      <c r="P42" s="139"/>
    </row>
    <row r="43" spans="1:16" ht="20.25" customHeight="1" x14ac:dyDescent="0.15">
      <c r="A43" s="4"/>
      <c r="B43" s="5"/>
      <c r="C43" s="5"/>
      <c r="D43" s="43"/>
      <c r="E43" s="42"/>
      <c r="F43" s="42"/>
      <c r="G43" s="41"/>
      <c r="H43" s="41"/>
      <c r="I43" s="41"/>
      <c r="J43" s="41"/>
      <c r="K43" s="41"/>
      <c r="L43" s="41"/>
      <c r="M43" s="41"/>
      <c r="N43" s="10"/>
      <c r="O43" s="10"/>
      <c r="P43" s="4"/>
    </row>
    <row r="44" spans="1:16" ht="27.75" customHeight="1" x14ac:dyDescent="0.15">
      <c r="A44" s="4"/>
      <c r="B44" s="5"/>
      <c r="C44" s="5" t="s">
        <v>1</v>
      </c>
      <c r="D44" s="39" t="s">
        <v>14</v>
      </c>
      <c r="E44" s="133">
        <f>E27-E28-E32</f>
        <v>100000</v>
      </c>
      <c r="F44" s="197">
        <f>F27-F28-F33-G33</f>
        <v>200000</v>
      </c>
      <c r="G44" s="198"/>
      <c r="H44" s="197">
        <f>H27-H28-H33-I33</f>
        <v>430000</v>
      </c>
      <c r="I44" s="198"/>
      <c r="J44" s="197">
        <f>J27-J28-J33-K33</f>
        <v>173000</v>
      </c>
      <c r="K44" s="198"/>
      <c r="L44" s="197">
        <f>L27-L28-L33-M33</f>
        <v>129000</v>
      </c>
      <c r="M44" s="198"/>
      <c r="N44" s="10"/>
      <c r="O44" s="10"/>
      <c r="P44" s="4"/>
    </row>
    <row r="45" spans="1:16" ht="27.75" customHeight="1" x14ac:dyDescent="0.15">
      <c r="A45" s="4"/>
      <c r="B45" s="5"/>
      <c r="C45" s="5" t="s">
        <v>1</v>
      </c>
      <c r="D45" s="39" t="s">
        <v>13</v>
      </c>
      <c r="E45" s="132">
        <f>E44/E32</f>
        <v>0.125</v>
      </c>
      <c r="F45" s="223">
        <f>F44/(F33+G33)</f>
        <v>0.5</v>
      </c>
      <c r="G45" s="224"/>
      <c r="H45" s="223">
        <f>H44/(H33+I33)</f>
        <v>0.50588235294117645</v>
      </c>
      <c r="I45" s="224"/>
      <c r="J45" s="223">
        <f>J44/(J33+K33)</f>
        <v>0.23159303882195448</v>
      </c>
      <c r="K45" s="224"/>
      <c r="L45" s="223">
        <f>L44/(L33+M33)</f>
        <v>0.16731517509727625</v>
      </c>
      <c r="M45" s="224"/>
      <c r="N45" s="10"/>
      <c r="O45" s="10"/>
      <c r="P45" s="4"/>
    </row>
    <row r="46" spans="1:16" ht="27.75" customHeight="1" x14ac:dyDescent="0.15">
      <c r="A46" s="4"/>
      <c r="B46" s="32"/>
      <c r="C46" s="32"/>
      <c r="D46" s="34"/>
      <c r="E46" s="33"/>
      <c r="F46" s="33"/>
      <c r="G46" s="33"/>
      <c r="H46" s="33"/>
      <c r="I46" s="33"/>
      <c r="J46" s="33"/>
      <c r="K46" s="33"/>
      <c r="L46" s="33"/>
      <c r="M46" s="32"/>
      <c r="N46" s="32"/>
      <c r="O46" s="10"/>
      <c r="P46" s="4"/>
    </row>
    <row r="47" spans="1:16" ht="12" customHeight="1" x14ac:dyDescent="0.15">
      <c r="A47" s="28"/>
      <c r="B47" s="5"/>
      <c r="C47" s="5"/>
      <c r="D47" s="30"/>
      <c r="E47" s="30"/>
      <c r="F47" s="30"/>
      <c r="G47" s="31"/>
      <c r="H47" s="31"/>
      <c r="I47" s="31"/>
      <c r="J47" s="31"/>
      <c r="K47" s="31"/>
      <c r="L47" s="31"/>
      <c r="M47" s="30"/>
      <c r="N47" s="5"/>
      <c r="O47" s="29"/>
      <c r="P47" s="28"/>
    </row>
    <row r="48" spans="1:16" ht="16.5" customHeight="1" x14ac:dyDescent="0.15">
      <c r="A48" s="4"/>
      <c r="B48" s="27" t="s">
        <v>12</v>
      </c>
      <c r="C48" s="26"/>
      <c r="D48" s="25"/>
      <c r="E48" s="131"/>
      <c r="F48" s="131"/>
      <c r="G48" s="131"/>
      <c r="H48" s="131"/>
      <c r="I48" s="131"/>
      <c r="J48" s="131"/>
      <c r="K48" s="131"/>
      <c r="L48" s="131"/>
      <c r="M48" s="5"/>
      <c r="N48" s="10"/>
      <c r="O48" s="10"/>
      <c r="P48" s="4"/>
    </row>
    <row r="49" spans="1:16" ht="15" customHeight="1" x14ac:dyDescent="0.15">
      <c r="A49" s="4"/>
      <c r="B49" s="5"/>
      <c r="C49" s="5"/>
      <c r="D49" s="25"/>
      <c r="E49" s="131"/>
      <c r="F49" s="131"/>
      <c r="G49" s="131"/>
      <c r="H49" s="131"/>
      <c r="I49" s="131"/>
      <c r="J49" s="131"/>
      <c r="K49" s="131"/>
      <c r="L49" s="131"/>
      <c r="M49" s="5"/>
      <c r="N49" s="10"/>
      <c r="O49" s="10"/>
      <c r="P49" s="4"/>
    </row>
    <row r="50" spans="1:16" ht="22.5" customHeight="1" x14ac:dyDescent="0.15">
      <c r="A50" s="4"/>
      <c r="B50" s="5"/>
      <c r="C50" s="5"/>
      <c r="D50" s="115"/>
      <c r="E50" s="114" t="s">
        <v>11</v>
      </c>
      <c r="F50" s="245" t="s">
        <v>10</v>
      </c>
      <c r="G50" s="246"/>
      <c r="H50" s="245" t="s">
        <v>9</v>
      </c>
      <c r="I50" s="246"/>
      <c r="J50" s="245" t="s">
        <v>8</v>
      </c>
      <c r="K50" s="246"/>
      <c r="L50" s="245" t="s">
        <v>7</v>
      </c>
      <c r="M50" s="246"/>
      <c r="N50" s="10"/>
      <c r="O50" s="10"/>
      <c r="P50" s="4"/>
    </row>
    <row r="51" spans="1:16" ht="27.75" customHeight="1" thickBot="1" x14ac:dyDescent="0.2">
      <c r="A51" s="4"/>
      <c r="B51" s="10"/>
      <c r="C51" s="10"/>
      <c r="D51" s="113" t="s">
        <v>6</v>
      </c>
      <c r="E51" s="129">
        <v>50000</v>
      </c>
      <c r="F51" s="234">
        <v>60000</v>
      </c>
      <c r="G51" s="235"/>
      <c r="H51" s="242">
        <v>70000</v>
      </c>
      <c r="I51" s="243"/>
      <c r="J51" s="242">
        <v>80000</v>
      </c>
      <c r="K51" s="244"/>
      <c r="L51" s="197">
        <v>90000</v>
      </c>
      <c r="M51" s="198"/>
      <c r="N51" s="10"/>
      <c r="O51" s="10"/>
      <c r="P51" s="4"/>
    </row>
    <row r="52" spans="1:16" ht="28.5" customHeight="1" x14ac:dyDescent="0.15">
      <c r="A52" s="4"/>
      <c r="B52" s="10"/>
      <c r="C52" s="10" t="s">
        <v>1</v>
      </c>
      <c r="D52" s="112" t="s">
        <v>5</v>
      </c>
      <c r="E52" s="111">
        <f>E32+E44</f>
        <v>900000</v>
      </c>
      <c r="F52" s="184">
        <f>(F33+G33)+F44</f>
        <v>600000</v>
      </c>
      <c r="G52" s="185"/>
      <c r="H52" s="184">
        <f>(H33+I33)+H44</f>
        <v>1280000</v>
      </c>
      <c r="I52" s="185"/>
      <c r="J52" s="184">
        <f>(J33+K33)+J44</f>
        <v>920000</v>
      </c>
      <c r="K52" s="185"/>
      <c r="L52" s="186">
        <f>(L33+M33)+L44</f>
        <v>900000</v>
      </c>
      <c r="M52" s="187"/>
      <c r="N52" s="10"/>
      <c r="O52" s="10"/>
      <c r="P52" s="4"/>
    </row>
    <row r="53" spans="1:16" ht="27.75" customHeight="1" x14ac:dyDescent="0.15">
      <c r="A53" s="4"/>
      <c r="B53" s="10"/>
      <c r="C53" s="10" t="s">
        <v>1</v>
      </c>
      <c r="D53" s="17" t="s">
        <v>4</v>
      </c>
      <c r="E53" s="110">
        <f>E36</f>
        <v>200000</v>
      </c>
      <c r="F53" s="190">
        <f>F36</f>
        <v>400000</v>
      </c>
      <c r="G53" s="192"/>
      <c r="H53" s="190">
        <f>H36</f>
        <v>550000</v>
      </c>
      <c r="I53" s="192"/>
      <c r="J53" s="190">
        <f>J36</f>
        <v>530000</v>
      </c>
      <c r="K53" s="191"/>
      <c r="L53" s="188">
        <f>L36</f>
        <v>259000</v>
      </c>
      <c r="M53" s="189"/>
      <c r="N53" s="10"/>
      <c r="O53" s="10"/>
      <c r="P53" s="4"/>
    </row>
    <row r="54" spans="1:16" ht="30" customHeight="1" thickBot="1" x14ac:dyDescent="0.2">
      <c r="A54" s="4"/>
      <c r="B54" s="10"/>
      <c r="C54" s="10" t="s">
        <v>1</v>
      </c>
      <c r="D54" s="300" t="s">
        <v>2</v>
      </c>
      <c r="E54" s="14">
        <f>E53*$N$17</f>
        <v>97726.678860726417</v>
      </c>
      <c r="F54" s="170">
        <f>F53*$N$17</f>
        <v>195453.35772145283</v>
      </c>
      <c r="G54" s="171"/>
      <c r="H54" s="170">
        <f>H53*$N$17</f>
        <v>268748.36686699762</v>
      </c>
      <c r="I54" s="171"/>
      <c r="J54" s="170">
        <f>J53*$N$17</f>
        <v>258975.69898092499</v>
      </c>
      <c r="K54" s="172"/>
      <c r="L54" s="173">
        <f>L53*$N$17</f>
        <v>126556.0491246407</v>
      </c>
      <c r="M54" s="174"/>
      <c r="N54" s="10"/>
      <c r="O54" s="10"/>
      <c r="P54" s="4"/>
    </row>
    <row r="55" spans="1:16" ht="11.25" customHeight="1" x14ac:dyDescent="0.15">
      <c r="A55" s="4"/>
      <c r="B55" s="10"/>
      <c r="C55" s="10"/>
      <c r="D55" s="9"/>
      <c r="E55" s="13"/>
      <c r="F55" s="13"/>
      <c r="G55" s="13"/>
      <c r="H55" s="13"/>
      <c r="I55" s="13"/>
      <c r="J55" s="13"/>
      <c r="K55" s="13"/>
      <c r="L55" s="13"/>
      <c r="M55" s="13"/>
      <c r="N55" s="10"/>
      <c r="O55" s="10"/>
      <c r="P55" s="4"/>
    </row>
    <row r="56" spans="1:16" ht="6" customHeight="1" thickBot="1" x14ac:dyDescent="0.2">
      <c r="A56" s="4"/>
      <c r="B56" s="10"/>
      <c r="C56" s="10"/>
      <c r="D56" s="9"/>
      <c r="E56" s="13"/>
      <c r="F56" s="13"/>
      <c r="G56" s="13"/>
      <c r="H56" s="13"/>
      <c r="I56" s="13"/>
      <c r="J56" s="13"/>
      <c r="K56" s="13"/>
      <c r="L56" s="13"/>
      <c r="M56" s="13"/>
      <c r="N56" s="10"/>
      <c r="O56" s="10"/>
      <c r="P56" s="4"/>
    </row>
    <row r="57" spans="1:16" ht="27.75" customHeight="1" thickBot="1" x14ac:dyDescent="0.2">
      <c r="A57" s="4"/>
      <c r="B57" s="10"/>
      <c r="C57" s="10" t="s">
        <v>1</v>
      </c>
      <c r="D57" s="12" t="s">
        <v>0</v>
      </c>
      <c r="E57" s="11">
        <f>E52-(E15+E51)</f>
        <v>-150000</v>
      </c>
      <c r="F57" s="175">
        <f>F52-(F15+F51)</f>
        <v>-60000</v>
      </c>
      <c r="G57" s="176"/>
      <c r="H57" s="177">
        <f>H52-(H15+H51)</f>
        <v>210000</v>
      </c>
      <c r="I57" s="178"/>
      <c r="J57" s="177">
        <f>J52-(J15+J51)</f>
        <v>113000</v>
      </c>
      <c r="K57" s="181"/>
      <c r="L57" s="182">
        <f>L52-(L15+L51)</f>
        <v>310000</v>
      </c>
      <c r="M57" s="183"/>
      <c r="N57" s="10"/>
      <c r="O57" s="10"/>
      <c r="P57" s="4"/>
    </row>
    <row r="58" spans="1:16" ht="27.75" customHeight="1" x14ac:dyDescent="0.15">
      <c r="A58" s="2"/>
      <c r="B58" s="32"/>
      <c r="C58" s="32"/>
      <c r="D58" s="160"/>
      <c r="E58" s="161"/>
      <c r="F58" s="180"/>
      <c r="G58" s="180"/>
      <c r="H58" s="179"/>
      <c r="I58" s="179"/>
      <c r="J58" s="179"/>
      <c r="K58" s="179"/>
      <c r="L58" s="179"/>
      <c r="M58" s="179"/>
      <c r="N58" s="32"/>
      <c r="O58" s="32"/>
      <c r="P58" s="2"/>
    </row>
  </sheetData>
  <mergeCells count="103">
    <mergeCell ref="A1:D2"/>
    <mergeCell ref="F7:G7"/>
    <mergeCell ref="H7:I7"/>
    <mergeCell ref="J7:K7"/>
    <mergeCell ref="L7:M7"/>
    <mergeCell ref="F8:G8"/>
    <mergeCell ref="H8:I8"/>
    <mergeCell ref="J8:K8"/>
    <mergeCell ref="L8:M8"/>
    <mergeCell ref="F14:G14"/>
    <mergeCell ref="H14:I14"/>
    <mergeCell ref="J14:K14"/>
    <mergeCell ref="L14:M14"/>
    <mergeCell ref="N14:O14"/>
    <mergeCell ref="F15:G15"/>
    <mergeCell ref="H15:I15"/>
    <mergeCell ref="J15:K15"/>
    <mergeCell ref="L15:M15"/>
    <mergeCell ref="N15:O15"/>
    <mergeCell ref="F16:G16"/>
    <mergeCell ref="H16:I16"/>
    <mergeCell ref="J16:K16"/>
    <mergeCell ref="L16:M16"/>
    <mergeCell ref="N16:O16"/>
    <mergeCell ref="F17:G17"/>
    <mergeCell ref="H17:I17"/>
    <mergeCell ref="J17:K17"/>
    <mergeCell ref="L17:M17"/>
    <mergeCell ref="N17:O17"/>
    <mergeCell ref="F21:G21"/>
    <mergeCell ref="H21:I21"/>
    <mergeCell ref="J21:K21"/>
    <mergeCell ref="L21:M21"/>
    <mergeCell ref="F26:G26"/>
    <mergeCell ref="H26:I26"/>
    <mergeCell ref="J26:K26"/>
    <mergeCell ref="L26:M26"/>
    <mergeCell ref="F19:G19"/>
    <mergeCell ref="H19:I19"/>
    <mergeCell ref="J19:K19"/>
    <mergeCell ref="L19:M19"/>
    <mergeCell ref="F20:G20"/>
    <mergeCell ref="H20:I20"/>
    <mergeCell ref="J20:K20"/>
    <mergeCell ref="L20:M20"/>
    <mergeCell ref="H36:I36"/>
    <mergeCell ref="J36:K36"/>
    <mergeCell ref="L36:M36"/>
    <mergeCell ref="F40:G40"/>
    <mergeCell ref="H40:I40"/>
    <mergeCell ref="J40:K40"/>
    <mergeCell ref="L40:M40"/>
    <mergeCell ref="C32:C33"/>
    <mergeCell ref="D32:D33"/>
    <mergeCell ref="E32:E33"/>
    <mergeCell ref="D34:D35"/>
    <mergeCell ref="E34:E35"/>
    <mergeCell ref="F36:G36"/>
    <mergeCell ref="O40:P40"/>
    <mergeCell ref="F44:G44"/>
    <mergeCell ref="H44:I44"/>
    <mergeCell ref="J44:K44"/>
    <mergeCell ref="L44:M44"/>
    <mergeCell ref="F45:G45"/>
    <mergeCell ref="H45:I45"/>
    <mergeCell ref="J45:K45"/>
    <mergeCell ref="L45:M45"/>
    <mergeCell ref="F53:G53"/>
    <mergeCell ref="H53:I53"/>
    <mergeCell ref="J53:K53"/>
    <mergeCell ref="L53:M53"/>
    <mergeCell ref="F50:G50"/>
    <mergeCell ref="H50:I50"/>
    <mergeCell ref="J50:K50"/>
    <mergeCell ref="L50:M50"/>
    <mergeCell ref="F51:G51"/>
    <mergeCell ref="H51:I51"/>
    <mergeCell ref="J51:K51"/>
    <mergeCell ref="L51:M51"/>
    <mergeCell ref="J27:K27"/>
    <mergeCell ref="H27:I27"/>
    <mergeCell ref="F58:G58"/>
    <mergeCell ref="H58:I58"/>
    <mergeCell ref="J58:K58"/>
    <mergeCell ref="L58:M58"/>
    <mergeCell ref="F27:G27"/>
    <mergeCell ref="F28:G28"/>
    <mergeCell ref="H28:I28"/>
    <mergeCell ref="J28:K28"/>
    <mergeCell ref="L28:M28"/>
    <mergeCell ref="L27:M27"/>
    <mergeCell ref="F54:G54"/>
    <mergeCell ref="H54:I54"/>
    <mergeCell ref="J54:K54"/>
    <mergeCell ref="L54:M54"/>
    <mergeCell ref="F57:G57"/>
    <mergeCell ref="H57:I57"/>
    <mergeCell ref="J57:K57"/>
    <mergeCell ref="L57:M57"/>
    <mergeCell ref="F52:G52"/>
    <mergeCell ref="H52:I52"/>
    <mergeCell ref="J52:K52"/>
    <mergeCell ref="L52:M52"/>
  </mergeCells>
  <phoneticPr fontId="3"/>
  <conditionalFormatting sqref="E8:M8">
    <cfRule type="cellIs" dxfId="5" priority="1" operator="equal">
      <formula>1</formula>
    </cfRule>
    <cfRule type="cellIs" dxfId="4" priority="2" operator="lessThan">
      <formula>1</formula>
    </cfRule>
    <cfRule type="cellIs" dxfId="3" priority="3" operator="greaterThan">
      <formula>1</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90" zoomScaleNormal="90" workbookViewId="0">
      <selection activeCell="Q45" sqref="Q45"/>
    </sheetView>
  </sheetViews>
  <sheetFormatPr defaultRowHeight="13.5" x14ac:dyDescent="0.15"/>
  <cols>
    <col min="1" max="1" width="3.875" customWidth="1"/>
    <col min="2" max="2" width="3.75" customWidth="1"/>
    <col min="3" max="3" width="2.625" customWidth="1"/>
    <col min="4" max="4" width="17.625" customWidth="1"/>
    <col min="5" max="5" width="18.125" customWidth="1"/>
    <col min="6" max="6" width="11" customWidth="1"/>
    <col min="7" max="7" width="10.25" style="1" customWidth="1"/>
    <col min="8" max="8" width="10.375" style="1" customWidth="1"/>
    <col min="9" max="9" width="10.125" style="1" customWidth="1"/>
    <col min="10" max="10" width="10.75" style="1" customWidth="1"/>
    <col min="11" max="11" width="10.5" style="1" customWidth="1"/>
    <col min="12" max="12" width="11.375" style="1" customWidth="1"/>
    <col min="13" max="13" width="10.25" customWidth="1"/>
    <col min="14" max="14" width="5" customWidth="1"/>
    <col min="15" max="15" width="14.25" customWidth="1"/>
  </cols>
  <sheetData>
    <row r="1" spans="1:19" ht="13.5" customHeight="1" x14ac:dyDescent="0.15">
      <c r="A1" s="247" t="s">
        <v>54</v>
      </c>
      <c r="B1" s="247"/>
      <c r="C1" s="247"/>
      <c r="D1" s="247"/>
      <c r="E1" s="4"/>
      <c r="F1" s="4"/>
      <c r="G1" s="35"/>
      <c r="H1" s="35"/>
      <c r="I1" s="35"/>
      <c r="J1" s="35"/>
      <c r="K1" s="35"/>
      <c r="L1" s="35"/>
      <c r="M1" s="4"/>
      <c r="N1" s="4"/>
      <c r="O1" s="4"/>
      <c r="P1" s="4"/>
    </row>
    <row r="2" spans="1:19" ht="19.5" customHeight="1" x14ac:dyDescent="0.15">
      <c r="A2" s="247"/>
      <c r="B2" s="247"/>
      <c r="C2" s="247"/>
      <c r="D2" s="247"/>
      <c r="E2" s="4"/>
      <c r="F2" s="4"/>
      <c r="G2" s="35"/>
      <c r="H2" s="35"/>
      <c r="I2" s="35"/>
      <c r="J2" s="301" t="s">
        <v>60</v>
      </c>
      <c r="K2" s="35"/>
      <c r="L2" s="35"/>
      <c r="M2" s="4"/>
      <c r="N2" s="4"/>
      <c r="O2" s="4"/>
      <c r="P2" s="4"/>
    </row>
    <row r="3" spans="1:19" ht="13.5" customHeight="1" x14ac:dyDescent="0.15">
      <c r="A3" s="109"/>
      <c r="B3" s="109"/>
      <c r="C3" s="109"/>
      <c r="D3" s="109"/>
      <c r="E3" s="4"/>
      <c r="F3" s="4"/>
      <c r="G3" s="35"/>
      <c r="H3" s="35"/>
      <c r="I3" s="35"/>
      <c r="J3" s="108" t="s">
        <v>44</v>
      </c>
      <c r="K3" s="35"/>
      <c r="L3" s="35"/>
      <c r="M3" s="4"/>
      <c r="N3" s="4"/>
      <c r="O3" s="4"/>
      <c r="P3" s="4"/>
    </row>
    <row r="4" spans="1:19" ht="14.25" customHeight="1" thickBot="1" x14ac:dyDescent="0.2">
      <c r="A4" s="4"/>
      <c r="B4" s="10"/>
      <c r="C4" s="10"/>
      <c r="D4" s="81"/>
      <c r="E4" s="93"/>
      <c r="F4" s="93"/>
      <c r="G4" s="93"/>
      <c r="H4" s="93"/>
      <c r="I4" s="93"/>
      <c r="J4" s="108" t="s">
        <v>43</v>
      </c>
      <c r="K4" s="4"/>
      <c r="L4" s="93"/>
      <c r="M4" s="10"/>
      <c r="N4" s="10"/>
      <c r="O4" s="10"/>
      <c r="P4" s="4"/>
    </row>
    <row r="5" spans="1:19" ht="26.1" customHeight="1" thickBot="1" x14ac:dyDescent="0.2">
      <c r="A5" s="4"/>
      <c r="B5" s="10"/>
      <c r="C5" s="10"/>
      <c r="D5" s="105" t="s">
        <v>40</v>
      </c>
      <c r="E5" s="121"/>
      <c r="F5" s="93"/>
      <c r="G5" s="93"/>
      <c r="H5" s="93"/>
      <c r="I5" s="93"/>
      <c r="J5" s="107" t="s">
        <v>57</v>
      </c>
      <c r="K5" s="93"/>
      <c r="L5" s="93"/>
      <c r="M5" s="10"/>
      <c r="N5" s="10"/>
      <c r="O5" s="10"/>
      <c r="P5" s="4"/>
    </row>
    <row r="6" spans="1:19" ht="18.75" customHeight="1" thickBot="1" x14ac:dyDescent="0.2">
      <c r="A6" s="4"/>
      <c r="B6" s="10"/>
      <c r="C6" s="10"/>
      <c r="D6" s="36"/>
      <c r="E6" s="96"/>
      <c r="F6" s="93"/>
      <c r="G6" s="93"/>
      <c r="H6" s="93"/>
      <c r="I6" s="93"/>
      <c r="J6" s="106" t="s">
        <v>41</v>
      </c>
      <c r="K6" s="93"/>
      <c r="L6" s="93"/>
      <c r="M6" s="10"/>
      <c r="N6" s="10"/>
      <c r="O6" s="10"/>
      <c r="P6" s="4"/>
    </row>
    <row r="7" spans="1:19" ht="26.1" customHeight="1" x14ac:dyDescent="0.15">
      <c r="A7" s="4"/>
      <c r="B7" s="10"/>
      <c r="C7" s="10" t="s">
        <v>1</v>
      </c>
      <c r="D7" s="120" t="s">
        <v>38</v>
      </c>
      <c r="E7" s="119">
        <f>E5+E57</f>
        <v>0</v>
      </c>
      <c r="F7" s="193">
        <f>E7+F57</f>
        <v>0</v>
      </c>
      <c r="G7" s="194"/>
      <c r="H7" s="193">
        <f>F7+H57</f>
        <v>0</v>
      </c>
      <c r="I7" s="194"/>
      <c r="J7" s="193">
        <f>H7+J57</f>
        <v>0</v>
      </c>
      <c r="K7" s="194"/>
      <c r="L7" s="193">
        <f>J7+L57</f>
        <v>0</v>
      </c>
      <c r="M7" s="194"/>
      <c r="N7" s="10"/>
      <c r="O7" s="10"/>
      <c r="P7" s="4"/>
    </row>
    <row r="8" spans="1:19" ht="26.1" customHeight="1" thickBot="1" x14ac:dyDescent="0.2">
      <c r="A8" s="4"/>
      <c r="B8" s="10"/>
      <c r="C8" s="10" t="s">
        <v>1</v>
      </c>
      <c r="D8" s="100" t="s">
        <v>36</v>
      </c>
      <c r="E8" s="154" t="e">
        <f>E7/E5</f>
        <v>#DIV/0!</v>
      </c>
      <c r="F8" s="195" t="e">
        <f>F7/E5</f>
        <v>#DIV/0!</v>
      </c>
      <c r="G8" s="196"/>
      <c r="H8" s="195" t="e">
        <f>H7/E5</f>
        <v>#DIV/0!</v>
      </c>
      <c r="I8" s="196"/>
      <c r="J8" s="195" t="e">
        <f>J7/E5</f>
        <v>#DIV/0!</v>
      </c>
      <c r="K8" s="196"/>
      <c r="L8" s="195" t="e">
        <f>L7/E5</f>
        <v>#DIV/0!</v>
      </c>
      <c r="M8" s="196"/>
      <c r="N8" s="10"/>
      <c r="O8" s="10"/>
      <c r="P8" s="4"/>
    </row>
    <row r="9" spans="1:19" ht="14.25" customHeight="1" x14ac:dyDescent="0.15">
      <c r="A9" s="4"/>
      <c r="B9" s="10"/>
      <c r="C9" s="10"/>
      <c r="D9" s="94"/>
      <c r="E9" s="93"/>
      <c r="F9" s="93"/>
      <c r="G9" s="93"/>
      <c r="H9" s="93"/>
      <c r="I9" s="93"/>
      <c r="J9" s="93"/>
      <c r="K9" s="93"/>
      <c r="L9" s="93"/>
      <c r="M9" s="10"/>
      <c r="N9" s="10"/>
      <c r="O9" s="10"/>
      <c r="P9" s="4"/>
      <c r="S9" s="108"/>
    </row>
    <row r="10" spans="1:19" ht="14.25" customHeight="1" x14ac:dyDescent="0.15">
      <c r="A10" s="30"/>
      <c r="B10" s="5"/>
      <c r="C10" s="5"/>
      <c r="D10" s="25"/>
      <c r="E10" s="96"/>
      <c r="F10" s="96"/>
      <c r="G10" s="96"/>
      <c r="H10" s="96"/>
      <c r="I10" s="96"/>
      <c r="J10" s="96"/>
      <c r="K10" s="96"/>
      <c r="L10" s="96"/>
      <c r="M10" s="5"/>
      <c r="N10" s="5"/>
      <c r="O10" s="5"/>
      <c r="P10" s="30"/>
      <c r="S10" s="108"/>
    </row>
    <row r="11" spans="1:19" ht="9" customHeight="1" x14ac:dyDescent="0.15">
      <c r="A11" s="28"/>
      <c r="B11" s="99"/>
      <c r="C11" s="99"/>
      <c r="D11" s="98"/>
      <c r="E11" s="97"/>
      <c r="F11" s="97"/>
      <c r="G11" s="97"/>
      <c r="H11" s="97"/>
      <c r="I11" s="97"/>
      <c r="J11" s="97"/>
      <c r="K11" s="97"/>
      <c r="L11" s="97"/>
      <c r="M11" s="29"/>
      <c r="N11" s="29"/>
      <c r="O11" s="29"/>
      <c r="P11" s="28"/>
      <c r="S11" s="107"/>
    </row>
    <row r="12" spans="1:19" ht="24" customHeight="1" x14ac:dyDescent="0.15">
      <c r="A12" s="30"/>
      <c r="B12" s="27" t="s">
        <v>35</v>
      </c>
      <c r="C12" s="26"/>
      <c r="D12" s="25"/>
      <c r="E12" s="96"/>
      <c r="F12" s="96"/>
      <c r="G12" s="96"/>
      <c r="H12" s="96"/>
      <c r="I12" s="96"/>
      <c r="J12" s="96"/>
      <c r="K12" s="96"/>
      <c r="L12" s="96"/>
      <c r="M12" s="5"/>
      <c r="N12" s="5"/>
      <c r="O12" s="5"/>
      <c r="P12" s="30"/>
      <c r="S12" s="106"/>
    </row>
    <row r="13" spans="1:19" ht="13.5" customHeight="1" x14ac:dyDescent="0.15">
      <c r="A13" s="4"/>
      <c r="B13" s="95"/>
      <c r="C13" s="95"/>
      <c r="D13" s="94"/>
      <c r="E13" s="93"/>
      <c r="F13" s="93"/>
      <c r="G13" s="93"/>
      <c r="H13" s="93"/>
      <c r="I13" s="93"/>
      <c r="J13" s="93"/>
      <c r="K13" s="93"/>
      <c r="L13" s="93"/>
      <c r="M13" s="10"/>
      <c r="N13" s="10"/>
      <c r="O13" s="10"/>
      <c r="P13" s="4"/>
    </row>
    <row r="14" spans="1:19" ht="19.5" customHeight="1" thickBot="1" x14ac:dyDescent="0.2">
      <c r="A14" s="4"/>
      <c r="B14" s="81"/>
      <c r="C14" s="81"/>
      <c r="D14" s="92"/>
      <c r="E14" s="149" t="s">
        <v>11</v>
      </c>
      <c r="F14" s="221" t="s">
        <v>10</v>
      </c>
      <c r="G14" s="249"/>
      <c r="H14" s="218" t="s">
        <v>9</v>
      </c>
      <c r="I14" s="219"/>
      <c r="J14" s="221" t="s">
        <v>8</v>
      </c>
      <c r="K14" s="222"/>
      <c r="L14" s="225" t="s">
        <v>7</v>
      </c>
      <c r="M14" s="226"/>
      <c r="N14" s="257" t="s">
        <v>33</v>
      </c>
      <c r="O14" s="258"/>
      <c r="P14" s="4"/>
      <c r="Q14" s="90"/>
      <c r="R14" s="90"/>
      <c r="S14" s="90"/>
    </row>
    <row r="15" spans="1:19" ht="21" customHeight="1" x14ac:dyDescent="0.15">
      <c r="A15" s="4"/>
      <c r="B15" s="81"/>
      <c r="C15" s="81"/>
      <c r="D15" s="89" t="s">
        <v>32</v>
      </c>
      <c r="E15" s="122"/>
      <c r="F15" s="250"/>
      <c r="G15" s="251"/>
      <c r="H15" s="220"/>
      <c r="I15" s="220"/>
      <c r="J15" s="216"/>
      <c r="K15" s="217"/>
      <c r="L15" s="227"/>
      <c r="M15" s="228"/>
      <c r="N15" s="259">
        <f>SUM(E15:M15)</f>
        <v>0</v>
      </c>
      <c r="O15" s="260"/>
      <c r="P15" s="4"/>
    </row>
    <row r="16" spans="1:19" ht="22.5" customHeight="1" x14ac:dyDescent="0.15">
      <c r="A16" s="4"/>
      <c r="B16" s="81"/>
      <c r="C16" s="81"/>
      <c r="D16" s="21" t="s">
        <v>31</v>
      </c>
      <c r="E16" s="123"/>
      <c r="F16" s="240"/>
      <c r="G16" s="241"/>
      <c r="H16" s="199"/>
      <c r="I16" s="233"/>
      <c r="J16" s="199"/>
      <c r="K16" s="200"/>
      <c r="L16" s="229"/>
      <c r="M16" s="230"/>
      <c r="N16" s="259">
        <f>SUM(E16:M16)</f>
        <v>0</v>
      </c>
      <c r="O16" s="260"/>
      <c r="P16" s="4"/>
    </row>
    <row r="17" spans="1:16" ht="21" customHeight="1" x14ac:dyDescent="0.15">
      <c r="A17" s="4"/>
      <c r="B17" s="81"/>
      <c r="C17" s="81" t="s">
        <v>1</v>
      </c>
      <c r="D17" s="158" t="s">
        <v>29</v>
      </c>
      <c r="E17" s="150" t="e">
        <f>E16/E15</f>
        <v>#DIV/0!</v>
      </c>
      <c r="F17" s="201" t="e">
        <f>F16/F15</f>
        <v>#DIV/0!</v>
      </c>
      <c r="G17" s="202"/>
      <c r="H17" s="201" t="e">
        <f>H16/H15</f>
        <v>#DIV/0!</v>
      </c>
      <c r="I17" s="202"/>
      <c r="J17" s="201" t="e">
        <f>J16/J15</f>
        <v>#DIV/0!</v>
      </c>
      <c r="K17" s="202"/>
      <c r="L17" s="201" t="e">
        <f>L16/L15</f>
        <v>#DIV/0!</v>
      </c>
      <c r="M17" s="231"/>
      <c r="N17" s="261" t="e">
        <f>N16/N15</f>
        <v>#DIV/0!</v>
      </c>
      <c r="O17" s="202"/>
      <c r="P17" s="4"/>
    </row>
    <row r="18" spans="1:16" ht="12.75" customHeight="1" x14ac:dyDescent="0.15">
      <c r="A18" s="4"/>
      <c r="B18" s="81"/>
      <c r="C18" s="81"/>
      <c r="D18" s="43"/>
      <c r="E18" s="84"/>
      <c r="F18" s="84"/>
      <c r="G18" s="84"/>
      <c r="H18" s="155"/>
      <c r="I18" s="155"/>
      <c r="J18" s="155"/>
      <c r="K18" s="155"/>
      <c r="L18" s="155"/>
      <c r="M18" s="10"/>
      <c r="N18" s="10"/>
      <c r="O18" s="10"/>
      <c r="P18" s="4"/>
    </row>
    <row r="19" spans="1:16" ht="27.75" customHeight="1" x14ac:dyDescent="0.15">
      <c r="A19" s="4"/>
      <c r="B19" s="81"/>
      <c r="C19" s="81" t="s">
        <v>1</v>
      </c>
      <c r="D19" s="22" t="s">
        <v>28</v>
      </c>
      <c r="E19" s="152">
        <f>E15</f>
        <v>0</v>
      </c>
      <c r="F19" s="206">
        <f>E19+F15</f>
        <v>0</v>
      </c>
      <c r="G19" s="207"/>
      <c r="H19" s="206">
        <f>F19+H15</f>
        <v>0</v>
      </c>
      <c r="I19" s="207"/>
      <c r="J19" s="206">
        <f>H19+J15</f>
        <v>0</v>
      </c>
      <c r="K19" s="207"/>
      <c r="L19" s="232">
        <f>J19+L15</f>
        <v>0</v>
      </c>
      <c r="M19" s="232"/>
      <c r="N19" s="10"/>
      <c r="O19" s="10"/>
      <c r="P19" s="4"/>
    </row>
    <row r="20" spans="1:16" ht="27.75" customHeight="1" x14ac:dyDescent="0.15">
      <c r="A20" s="4"/>
      <c r="B20" s="81"/>
      <c r="C20" s="81" t="s">
        <v>1</v>
      </c>
      <c r="D20" s="22" t="s">
        <v>27</v>
      </c>
      <c r="E20" s="152">
        <f>E16</f>
        <v>0</v>
      </c>
      <c r="F20" s="206">
        <f>E20+F16</f>
        <v>0</v>
      </c>
      <c r="G20" s="207"/>
      <c r="H20" s="206">
        <f>F20+H16</f>
        <v>0</v>
      </c>
      <c r="I20" s="207"/>
      <c r="J20" s="206">
        <f>H20+J16</f>
        <v>0</v>
      </c>
      <c r="K20" s="207"/>
      <c r="L20" s="232">
        <f>J20+L16</f>
        <v>0</v>
      </c>
      <c r="M20" s="232"/>
      <c r="N20" s="10"/>
      <c r="O20" s="10"/>
      <c r="P20" s="4"/>
    </row>
    <row r="21" spans="1:16" ht="27.75" customHeight="1" x14ac:dyDescent="0.15">
      <c r="A21" s="4"/>
      <c r="B21" s="81"/>
      <c r="C21" s="81" t="s">
        <v>1</v>
      </c>
      <c r="D21" s="22" t="s">
        <v>26</v>
      </c>
      <c r="E21" s="153" t="e">
        <f>E20/E19</f>
        <v>#DIV/0!</v>
      </c>
      <c r="F21" s="208" t="e">
        <f>F20/F19</f>
        <v>#DIV/0!</v>
      </c>
      <c r="G21" s="209"/>
      <c r="H21" s="208" t="e">
        <f>H20/H19</f>
        <v>#DIV/0!</v>
      </c>
      <c r="I21" s="209"/>
      <c r="J21" s="208" t="e">
        <f>J20/J19</f>
        <v>#DIV/0!</v>
      </c>
      <c r="K21" s="209"/>
      <c r="L21" s="205" t="e">
        <f>L20/L19</f>
        <v>#DIV/0!</v>
      </c>
      <c r="M21" s="205"/>
      <c r="N21" s="10"/>
      <c r="O21" s="10"/>
      <c r="P21" s="4"/>
    </row>
    <row r="22" spans="1:16" ht="27.75" customHeight="1" x14ac:dyDescent="0.15">
      <c r="A22" s="4"/>
      <c r="B22" s="81"/>
      <c r="C22" s="81"/>
      <c r="D22" s="43"/>
      <c r="E22" s="78"/>
      <c r="F22" s="43"/>
      <c r="G22" s="43"/>
      <c r="H22" s="43"/>
      <c r="I22" s="43"/>
      <c r="J22" s="78"/>
      <c r="K22" s="78"/>
      <c r="L22" s="78"/>
      <c r="M22" s="10"/>
      <c r="N22" s="10"/>
      <c r="O22" s="10"/>
      <c r="P22" s="4"/>
    </row>
    <row r="23" spans="1:16" ht="9" customHeight="1" x14ac:dyDescent="0.15">
      <c r="A23" s="28"/>
      <c r="B23" s="80"/>
      <c r="C23" s="80"/>
      <c r="D23" s="79"/>
      <c r="E23" s="79"/>
      <c r="F23" s="79"/>
      <c r="G23" s="79"/>
      <c r="H23" s="79"/>
      <c r="I23" s="79"/>
      <c r="J23" s="79"/>
      <c r="K23" s="79"/>
      <c r="L23" s="79"/>
      <c r="M23" s="29"/>
      <c r="N23" s="29"/>
      <c r="O23" s="29"/>
      <c r="P23" s="28"/>
    </row>
    <row r="24" spans="1:16" ht="18.75" customHeight="1" x14ac:dyDescent="0.15">
      <c r="A24" s="30"/>
      <c r="B24" s="27" t="s">
        <v>25</v>
      </c>
      <c r="C24" s="26"/>
      <c r="D24" s="78"/>
      <c r="E24" s="78"/>
      <c r="F24" s="78"/>
      <c r="G24" s="78"/>
      <c r="H24" s="78"/>
      <c r="I24" s="78"/>
      <c r="J24" s="78"/>
      <c r="K24" s="78"/>
      <c r="L24" s="78"/>
      <c r="M24" s="5"/>
      <c r="N24" s="5"/>
      <c r="O24" s="5"/>
      <c r="P24" s="30"/>
    </row>
    <row r="25" spans="1:16" ht="18.75" customHeight="1" x14ac:dyDescent="0.15">
      <c r="A25" s="30"/>
      <c r="B25" s="27"/>
      <c r="C25" s="26"/>
      <c r="D25" s="78"/>
      <c r="E25" s="78"/>
      <c r="F25" s="78"/>
      <c r="G25" s="78"/>
      <c r="H25" s="78"/>
      <c r="I25" s="78"/>
      <c r="J25" s="78"/>
      <c r="K25" s="78"/>
      <c r="L25" s="78"/>
      <c r="M25" s="5"/>
      <c r="N25" s="5"/>
      <c r="O25" s="5"/>
      <c r="P25" s="30"/>
    </row>
    <row r="26" spans="1:16" ht="20.25" customHeight="1" thickBot="1" x14ac:dyDescent="0.2">
      <c r="A26" s="30"/>
      <c r="B26" s="27"/>
      <c r="C26" s="26"/>
      <c r="D26" s="118"/>
      <c r="E26" s="117" t="s">
        <v>11</v>
      </c>
      <c r="F26" s="203" t="s">
        <v>10</v>
      </c>
      <c r="G26" s="204"/>
      <c r="H26" s="203" t="s">
        <v>9</v>
      </c>
      <c r="I26" s="204"/>
      <c r="J26" s="203" t="s">
        <v>8</v>
      </c>
      <c r="K26" s="204"/>
      <c r="L26" s="203" t="s">
        <v>7</v>
      </c>
      <c r="M26" s="204"/>
      <c r="N26" s="5"/>
      <c r="O26" s="5"/>
      <c r="P26" s="30"/>
    </row>
    <row r="27" spans="1:16" ht="24" customHeight="1" x14ac:dyDescent="0.15">
      <c r="A27" s="30"/>
      <c r="B27" s="26"/>
      <c r="C27" s="26"/>
      <c r="D27" s="166" t="s">
        <v>58</v>
      </c>
      <c r="E27" s="168"/>
      <c r="F27" s="296"/>
      <c r="G27" s="297"/>
      <c r="H27" s="294"/>
      <c r="I27" s="295"/>
      <c r="J27" s="294"/>
      <c r="K27" s="295"/>
      <c r="L27" s="294"/>
      <c r="M27" s="295"/>
      <c r="N27" s="5"/>
      <c r="O27" s="5"/>
      <c r="P27" s="30"/>
    </row>
    <row r="28" spans="1:16" ht="24" customHeight="1" x14ac:dyDescent="0.15">
      <c r="A28" s="30"/>
      <c r="B28" s="26"/>
      <c r="C28" s="26"/>
      <c r="D28" s="22" t="s">
        <v>59</v>
      </c>
      <c r="E28" s="169"/>
      <c r="F28" s="298"/>
      <c r="G28" s="299"/>
      <c r="H28" s="298"/>
      <c r="I28" s="299"/>
      <c r="J28" s="298"/>
      <c r="K28" s="299"/>
      <c r="L28" s="298"/>
      <c r="M28" s="299"/>
      <c r="N28" s="5"/>
      <c r="O28" s="5"/>
      <c r="P28" s="30"/>
    </row>
    <row r="29" spans="1:16" ht="24" customHeight="1" x14ac:dyDescent="0.15">
      <c r="A29" s="30"/>
      <c r="B29" s="26"/>
      <c r="C29" s="26"/>
      <c r="D29" s="43"/>
      <c r="E29" s="78"/>
      <c r="F29" s="43"/>
      <c r="G29" s="43"/>
      <c r="H29" s="43"/>
      <c r="I29" s="43"/>
      <c r="J29" s="43"/>
      <c r="K29" s="43"/>
      <c r="L29" s="43"/>
      <c r="M29" s="43"/>
      <c r="N29" s="5"/>
      <c r="O29" s="5"/>
      <c r="P29" s="30"/>
    </row>
    <row r="30" spans="1:16" ht="24" customHeight="1" x14ac:dyDescent="0.15">
      <c r="A30" s="30"/>
      <c r="B30" s="26"/>
      <c r="C30" s="26"/>
      <c r="D30" s="36"/>
      <c r="E30" s="167"/>
      <c r="F30" s="36"/>
      <c r="G30" s="36"/>
      <c r="H30" s="36"/>
      <c r="I30" s="36"/>
      <c r="J30" s="36"/>
      <c r="K30" s="36"/>
      <c r="L30" s="36"/>
      <c r="M30" s="36"/>
      <c r="N30" s="5"/>
      <c r="O30" s="5"/>
      <c r="P30" s="30"/>
    </row>
    <row r="31" spans="1:16" ht="20.25" customHeight="1" x14ac:dyDescent="0.15">
      <c r="A31" s="30"/>
      <c r="B31" s="75"/>
      <c r="C31" s="75"/>
      <c r="D31" s="164"/>
      <c r="E31" s="164"/>
      <c r="F31" s="164"/>
      <c r="G31" s="165"/>
      <c r="H31" s="165"/>
      <c r="I31" s="165"/>
      <c r="J31" s="165"/>
      <c r="K31" s="165"/>
      <c r="L31" s="165"/>
      <c r="M31" s="164"/>
      <c r="N31" s="5"/>
      <c r="O31" s="5"/>
      <c r="P31" s="30"/>
    </row>
    <row r="32" spans="1:16" ht="14.25" customHeight="1" x14ac:dyDescent="0.15">
      <c r="A32" s="4"/>
      <c r="B32" s="10"/>
      <c r="C32" s="248" t="s">
        <v>1</v>
      </c>
      <c r="D32" s="252" t="s">
        <v>24</v>
      </c>
      <c r="E32" s="254">
        <f>E15-E34</f>
        <v>0</v>
      </c>
      <c r="F32" s="59" t="s">
        <v>22</v>
      </c>
      <c r="G32" s="60" t="s">
        <v>21</v>
      </c>
      <c r="H32" s="62" t="s">
        <v>22</v>
      </c>
      <c r="I32" s="61" t="s">
        <v>21</v>
      </c>
      <c r="J32" s="59" t="s">
        <v>22</v>
      </c>
      <c r="K32" s="60" t="s">
        <v>21</v>
      </c>
      <c r="L32" s="59" t="s">
        <v>22</v>
      </c>
      <c r="M32" s="116" t="s">
        <v>21</v>
      </c>
      <c r="N32" s="10"/>
      <c r="O32" s="10"/>
      <c r="P32" s="4"/>
    </row>
    <row r="33" spans="1:16" ht="14.25" customHeight="1" x14ac:dyDescent="0.15">
      <c r="A33" s="4"/>
      <c r="B33" s="10"/>
      <c r="C33" s="248"/>
      <c r="D33" s="253"/>
      <c r="E33" s="255"/>
      <c r="F33" s="69">
        <f>E34-F35</f>
        <v>0</v>
      </c>
      <c r="G33" s="159">
        <f>F15-G35</f>
        <v>0</v>
      </c>
      <c r="H33" s="68">
        <f>(F35+G35)-H35</f>
        <v>0</v>
      </c>
      <c r="I33" s="67">
        <f>H15-I35</f>
        <v>0</v>
      </c>
      <c r="J33" s="159">
        <f>(H35+I35)-J35</f>
        <v>0</v>
      </c>
      <c r="K33" s="159">
        <f>J15-K35</f>
        <v>0</v>
      </c>
      <c r="L33" s="159">
        <f>(J35+K35)-L35</f>
        <v>0</v>
      </c>
      <c r="M33" s="65">
        <f>L15-M35</f>
        <v>0</v>
      </c>
      <c r="N33" s="10"/>
      <c r="O33" s="10"/>
      <c r="P33" s="4"/>
    </row>
    <row r="34" spans="1:16" ht="14.25" customHeight="1" x14ac:dyDescent="0.15">
      <c r="A34" s="4"/>
      <c r="B34" s="10"/>
      <c r="C34" s="10"/>
      <c r="D34" s="238" t="s">
        <v>23</v>
      </c>
      <c r="E34" s="236"/>
      <c r="F34" s="64" t="s">
        <v>22</v>
      </c>
      <c r="G34" s="63" t="s">
        <v>21</v>
      </c>
      <c r="H34" s="62" t="s">
        <v>22</v>
      </c>
      <c r="I34" s="61" t="s">
        <v>21</v>
      </c>
      <c r="J34" s="59" t="s">
        <v>22</v>
      </c>
      <c r="K34" s="60" t="s">
        <v>21</v>
      </c>
      <c r="L34" s="59" t="s">
        <v>22</v>
      </c>
      <c r="M34" s="58" t="s">
        <v>21</v>
      </c>
      <c r="N34" s="10"/>
      <c r="O34" s="10"/>
      <c r="P34" s="4"/>
    </row>
    <row r="35" spans="1:16" ht="14.25" customHeight="1" thickBot="1" x14ac:dyDescent="0.2">
      <c r="A35" s="4"/>
      <c r="B35" s="10"/>
      <c r="C35" s="10"/>
      <c r="D35" s="239"/>
      <c r="E35" s="237"/>
      <c r="F35" s="124"/>
      <c r="G35" s="125"/>
      <c r="H35" s="126"/>
      <c r="I35" s="127"/>
      <c r="J35" s="126"/>
      <c r="K35" s="126"/>
      <c r="L35" s="126"/>
      <c r="M35" s="126"/>
      <c r="N35" s="10"/>
      <c r="O35" s="10"/>
      <c r="P35" s="4"/>
    </row>
    <row r="36" spans="1:16" ht="30" customHeight="1" thickBot="1" x14ac:dyDescent="0.2">
      <c r="A36" s="4"/>
      <c r="B36" s="10"/>
      <c r="C36" s="10" t="s">
        <v>1</v>
      </c>
      <c r="D36" s="53" t="s">
        <v>20</v>
      </c>
      <c r="E36" s="151">
        <f>E34</f>
        <v>0</v>
      </c>
      <c r="F36" s="212">
        <f>F35+G35</f>
        <v>0</v>
      </c>
      <c r="G36" s="213"/>
      <c r="H36" s="212">
        <f>H35+I35</f>
        <v>0</v>
      </c>
      <c r="I36" s="213"/>
      <c r="J36" s="212">
        <f>J35+K35</f>
        <v>0</v>
      </c>
      <c r="K36" s="213"/>
      <c r="L36" s="214">
        <f>L35+M35</f>
        <v>0</v>
      </c>
      <c r="M36" s="215"/>
      <c r="N36" s="5"/>
      <c r="O36" s="10"/>
      <c r="P36" s="4"/>
    </row>
    <row r="37" spans="1:16" ht="4.5" customHeight="1" x14ac:dyDescent="0.15">
      <c r="A37" s="4"/>
      <c r="B37" s="10"/>
      <c r="C37" s="10"/>
      <c r="D37" s="36"/>
      <c r="E37" s="157"/>
      <c r="F37" s="157"/>
      <c r="G37" s="157"/>
      <c r="H37" s="157"/>
      <c r="I37" s="157"/>
      <c r="J37" s="157"/>
      <c r="K37" s="157"/>
      <c r="L37" s="157"/>
      <c r="M37" s="157"/>
      <c r="N37" s="5"/>
      <c r="O37" s="10"/>
      <c r="P37" s="4"/>
    </row>
    <row r="38" spans="1:16" ht="21" customHeight="1" x14ac:dyDescent="0.15">
      <c r="A38" s="4"/>
      <c r="B38" s="10"/>
      <c r="C38" s="10"/>
      <c r="D38" s="52" t="s">
        <v>50</v>
      </c>
      <c r="E38" s="156"/>
      <c r="F38" s="156"/>
      <c r="G38" s="156"/>
      <c r="H38" s="156"/>
      <c r="I38" s="156"/>
      <c r="J38" s="156"/>
      <c r="K38" s="156"/>
      <c r="L38" s="156"/>
      <c r="M38" s="156"/>
      <c r="N38" s="5"/>
      <c r="O38" s="10"/>
      <c r="P38" s="4"/>
    </row>
    <row r="39" spans="1:16" ht="14.25" customHeight="1" thickBot="1" x14ac:dyDescent="0.2">
      <c r="A39" s="4"/>
      <c r="B39" s="10"/>
      <c r="C39" s="10"/>
      <c r="D39" s="43"/>
      <c r="E39" s="51"/>
      <c r="F39" s="51"/>
      <c r="G39" s="155"/>
      <c r="H39" s="155"/>
      <c r="I39" s="155"/>
      <c r="J39" s="155"/>
      <c r="K39" s="155"/>
      <c r="L39" s="155"/>
      <c r="M39" s="155"/>
      <c r="N39" s="10"/>
      <c r="O39" s="10"/>
      <c r="P39" s="4"/>
    </row>
    <row r="40" spans="1:16" ht="33" customHeight="1" thickBot="1" x14ac:dyDescent="0.2">
      <c r="A40" s="4"/>
      <c r="B40" s="10"/>
      <c r="C40" s="10" t="s">
        <v>1</v>
      </c>
      <c r="D40" s="49" t="s">
        <v>17</v>
      </c>
      <c r="E40" s="151" t="s">
        <v>16</v>
      </c>
      <c r="F40" s="210" t="e">
        <f>F33/E34</f>
        <v>#DIV/0!</v>
      </c>
      <c r="G40" s="211"/>
      <c r="H40" s="210" t="e">
        <f>H33/(G35+F35)</f>
        <v>#DIV/0!</v>
      </c>
      <c r="I40" s="211"/>
      <c r="J40" s="210" t="e">
        <f>J33/(I35+H35)</f>
        <v>#DIV/0!</v>
      </c>
      <c r="K40" s="211"/>
      <c r="L40" s="210" t="e">
        <f>L33/(K35+J35)</f>
        <v>#DIV/0!</v>
      </c>
      <c r="M40" s="211"/>
      <c r="N40" s="10"/>
      <c r="O40" s="256"/>
      <c r="P40" s="256"/>
    </row>
    <row r="41" spans="1:16" ht="9" customHeight="1" x14ac:dyDescent="0.15">
      <c r="A41" s="4"/>
      <c r="B41" s="10"/>
      <c r="C41" s="10"/>
      <c r="D41" s="9"/>
      <c r="E41" s="157"/>
      <c r="F41" s="47"/>
      <c r="G41" s="47"/>
      <c r="H41" s="47"/>
      <c r="I41" s="47"/>
      <c r="J41" s="47"/>
      <c r="K41" s="47"/>
      <c r="L41" s="47"/>
      <c r="M41" s="47"/>
      <c r="N41" s="10"/>
      <c r="O41" s="146"/>
      <c r="P41" s="146"/>
    </row>
    <row r="42" spans="1:16" ht="12.75" customHeight="1" x14ac:dyDescent="0.15">
      <c r="A42" s="4"/>
      <c r="B42" s="10"/>
      <c r="C42" s="10"/>
      <c r="D42" s="46" t="s">
        <v>15</v>
      </c>
      <c r="E42" s="46"/>
      <c r="F42" s="45"/>
      <c r="G42" s="45"/>
      <c r="H42" s="45"/>
      <c r="I42" s="45"/>
      <c r="J42" s="45"/>
      <c r="K42" s="45"/>
      <c r="L42" s="45"/>
      <c r="M42" s="45"/>
      <c r="N42" s="10"/>
      <c r="O42" s="146"/>
      <c r="P42" s="146"/>
    </row>
    <row r="43" spans="1:16" ht="20.25" customHeight="1" x14ac:dyDescent="0.15">
      <c r="A43" s="4"/>
      <c r="B43" s="5"/>
      <c r="C43" s="5"/>
      <c r="D43" s="43"/>
      <c r="E43" s="42"/>
      <c r="F43" s="42"/>
      <c r="G43" s="41"/>
      <c r="H43" s="41"/>
      <c r="I43" s="41"/>
      <c r="J43" s="41"/>
      <c r="K43" s="41"/>
      <c r="L43" s="41"/>
      <c r="M43" s="41"/>
      <c r="N43" s="10"/>
      <c r="O43" s="10"/>
      <c r="P43" s="4"/>
    </row>
    <row r="44" spans="1:16" ht="27.75" customHeight="1" x14ac:dyDescent="0.15">
      <c r="A44" s="4"/>
      <c r="B44" s="5"/>
      <c r="C44" s="5" t="s">
        <v>1</v>
      </c>
      <c r="D44" s="39" t="s">
        <v>14</v>
      </c>
      <c r="E44" s="147">
        <f>E27-E28-E32</f>
        <v>0</v>
      </c>
      <c r="F44" s="197">
        <f>F27-F28-F33-G33</f>
        <v>0</v>
      </c>
      <c r="G44" s="198"/>
      <c r="H44" s="197">
        <f>H27-H28-H33-I33</f>
        <v>0</v>
      </c>
      <c r="I44" s="198"/>
      <c r="J44" s="197">
        <f>J27-J28-J33-K33</f>
        <v>0</v>
      </c>
      <c r="K44" s="198"/>
      <c r="L44" s="197">
        <f>L27-L28-L33-M33</f>
        <v>0</v>
      </c>
      <c r="M44" s="198"/>
      <c r="N44" s="10"/>
      <c r="O44" s="10"/>
      <c r="P44" s="4"/>
    </row>
    <row r="45" spans="1:16" ht="27.75" customHeight="1" x14ac:dyDescent="0.15">
      <c r="A45" s="4"/>
      <c r="B45" s="5"/>
      <c r="C45" s="5" t="s">
        <v>1</v>
      </c>
      <c r="D45" s="39" t="s">
        <v>13</v>
      </c>
      <c r="E45" s="148" t="e">
        <f>E44/E32</f>
        <v>#DIV/0!</v>
      </c>
      <c r="F45" s="223" t="e">
        <f>F44/(F33+G33)</f>
        <v>#DIV/0!</v>
      </c>
      <c r="G45" s="224"/>
      <c r="H45" s="223" t="e">
        <f>H44/(H33+I33)</f>
        <v>#DIV/0!</v>
      </c>
      <c r="I45" s="224"/>
      <c r="J45" s="223" t="e">
        <f>J44/(J33+K33)</f>
        <v>#DIV/0!</v>
      </c>
      <c r="K45" s="224"/>
      <c r="L45" s="223" t="e">
        <f>L44/(L33+M33)</f>
        <v>#DIV/0!</v>
      </c>
      <c r="M45" s="224"/>
      <c r="N45" s="10"/>
      <c r="O45" s="10"/>
      <c r="P45" s="4"/>
    </row>
    <row r="46" spans="1:16" ht="27.75" customHeight="1" x14ac:dyDescent="0.15">
      <c r="A46" s="4"/>
      <c r="B46" s="32"/>
      <c r="C46" s="32"/>
      <c r="D46" s="34"/>
      <c r="E46" s="163"/>
      <c r="F46" s="163"/>
      <c r="G46" s="163"/>
      <c r="H46" s="163"/>
      <c r="I46" s="163"/>
      <c r="J46" s="163"/>
      <c r="K46" s="163"/>
      <c r="L46" s="163"/>
      <c r="M46" s="32"/>
      <c r="N46" s="32"/>
      <c r="O46" s="10"/>
      <c r="P46" s="4"/>
    </row>
    <row r="47" spans="1:16" ht="12" customHeight="1" x14ac:dyDescent="0.15">
      <c r="A47" s="28"/>
      <c r="B47" s="5"/>
      <c r="C47" s="5"/>
      <c r="D47" s="30"/>
      <c r="E47" s="30"/>
      <c r="F47" s="30"/>
      <c r="G47" s="31"/>
      <c r="H47" s="31"/>
      <c r="I47" s="31"/>
      <c r="J47" s="31"/>
      <c r="K47" s="31"/>
      <c r="L47" s="31"/>
      <c r="M47" s="30"/>
      <c r="N47" s="5"/>
      <c r="O47" s="29"/>
      <c r="P47" s="28"/>
    </row>
    <row r="48" spans="1:16" ht="16.5" customHeight="1" x14ac:dyDescent="0.15">
      <c r="A48" s="4"/>
      <c r="B48" s="27" t="s">
        <v>12</v>
      </c>
      <c r="C48" s="26"/>
      <c r="D48" s="25"/>
      <c r="E48" s="156"/>
      <c r="F48" s="156"/>
      <c r="G48" s="156"/>
      <c r="H48" s="156"/>
      <c r="I48" s="156"/>
      <c r="J48" s="156"/>
      <c r="K48" s="156"/>
      <c r="L48" s="156"/>
      <c r="M48" s="5"/>
      <c r="N48" s="10"/>
      <c r="O48" s="10"/>
      <c r="P48" s="4"/>
    </row>
    <row r="49" spans="1:16" ht="15" customHeight="1" x14ac:dyDescent="0.15">
      <c r="A49" s="4"/>
      <c r="B49" s="5"/>
      <c r="C49" s="5"/>
      <c r="D49" s="25"/>
      <c r="E49" s="156"/>
      <c r="F49" s="156"/>
      <c r="G49" s="156"/>
      <c r="H49" s="156"/>
      <c r="I49" s="156"/>
      <c r="J49" s="156"/>
      <c r="K49" s="156"/>
      <c r="L49" s="156"/>
      <c r="M49" s="5"/>
      <c r="N49" s="10"/>
      <c r="O49" s="10"/>
      <c r="P49" s="4"/>
    </row>
    <row r="50" spans="1:16" ht="22.5" customHeight="1" x14ac:dyDescent="0.15">
      <c r="A50" s="4"/>
      <c r="B50" s="5"/>
      <c r="C50" s="5"/>
      <c r="D50" s="115"/>
      <c r="E50" s="114" t="s">
        <v>11</v>
      </c>
      <c r="F50" s="245" t="s">
        <v>10</v>
      </c>
      <c r="G50" s="246"/>
      <c r="H50" s="245" t="s">
        <v>9</v>
      </c>
      <c r="I50" s="246"/>
      <c r="J50" s="245" t="s">
        <v>8</v>
      </c>
      <c r="K50" s="246"/>
      <c r="L50" s="245" t="s">
        <v>7</v>
      </c>
      <c r="M50" s="246"/>
      <c r="N50" s="10"/>
      <c r="O50" s="10"/>
      <c r="P50" s="4"/>
    </row>
    <row r="51" spans="1:16" ht="27.75" customHeight="1" thickBot="1" x14ac:dyDescent="0.2">
      <c r="A51" s="4"/>
      <c r="B51" s="10"/>
      <c r="C51" s="10"/>
      <c r="D51" s="113" t="s">
        <v>6</v>
      </c>
      <c r="E51" s="129"/>
      <c r="F51" s="234"/>
      <c r="G51" s="235"/>
      <c r="H51" s="242"/>
      <c r="I51" s="243"/>
      <c r="J51" s="242"/>
      <c r="K51" s="244"/>
      <c r="L51" s="197"/>
      <c r="M51" s="198"/>
      <c r="N51" s="10"/>
      <c r="O51" s="10"/>
      <c r="P51" s="4"/>
    </row>
    <row r="52" spans="1:16" ht="28.5" customHeight="1" x14ac:dyDescent="0.15">
      <c r="A52" s="4"/>
      <c r="B52" s="10"/>
      <c r="C52" s="10" t="s">
        <v>1</v>
      </c>
      <c r="D52" s="112" t="s">
        <v>5</v>
      </c>
      <c r="E52" s="111">
        <f>E32+E44</f>
        <v>0</v>
      </c>
      <c r="F52" s="184">
        <f>(F33+G33)+F44</f>
        <v>0</v>
      </c>
      <c r="G52" s="185"/>
      <c r="H52" s="184">
        <f>(H33+I33)+H44</f>
        <v>0</v>
      </c>
      <c r="I52" s="185"/>
      <c r="J52" s="184">
        <f>(J33+K33)+J44</f>
        <v>0</v>
      </c>
      <c r="K52" s="185"/>
      <c r="L52" s="186">
        <f>(L33+M33)+L44</f>
        <v>0</v>
      </c>
      <c r="M52" s="187"/>
      <c r="N52" s="10"/>
      <c r="O52" s="10"/>
      <c r="P52" s="4"/>
    </row>
    <row r="53" spans="1:16" ht="27.75" customHeight="1" x14ac:dyDescent="0.15">
      <c r="A53" s="4"/>
      <c r="B53" s="10"/>
      <c r="C53" s="10" t="s">
        <v>1</v>
      </c>
      <c r="D53" s="17" t="s">
        <v>4</v>
      </c>
      <c r="E53" s="110">
        <f>E36</f>
        <v>0</v>
      </c>
      <c r="F53" s="190">
        <f>F36</f>
        <v>0</v>
      </c>
      <c r="G53" s="192"/>
      <c r="H53" s="190">
        <f>H36</f>
        <v>0</v>
      </c>
      <c r="I53" s="192"/>
      <c r="J53" s="190">
        <f>J36</f>
        <v>0</v>
      </c>
      <c r="K53" s="191"/>
      <c r="L53" s="188">
        <f>L36</f>
        <v>0</v>
      </c>
      <c r="M53" s="189"/>
      <c r="N53" s="10"/>
      <c r="O53" s="10"/>
      <c r="P53" s="4"/>
    </row>
    <row r="54" spans="1:16" ht="30" customHeight="1" thickBot="1" x14ac:dyDescent="0.2">
      <c r="A54" s="4"/>
      <c r="B54" s="10"/>
      <c r="C54" s="10" t="s">
        <v>1</v>
      </c>
      <c r="D54" s="300" t="s">
        <v>2</v>
      </c>
      <c r="E54" s="14" t="e">
        <f>E53*$N$17</f>
        <v>#DIV/0!</v>
      </c>
      <c r="F54" s="170" t="e">
        <f>F53*$N$17</f>
        <v>#DIV/0!</v>
      </c>
      <c r="G54" s="171"/>
      <c r="H54" s="170" t="e">
        <f>H53*$N$17</f>
        <v>#DIV/0!</v>
      </c>
      <c r="I54" s="171"/>
      <c r="J54" s="170" t="e">
        <f>J53*$N$17</f>
        <v>#DIV/0!</v>
      </c>
      <c r="K54" s="172"/>
      <c r="L54" s="173" t="e">
        <f>L53*$N$17</f>
        <v>#DIV/0!</v>
      </c>
      <c r="M54" s="174"/>
      <c r="N54" s="10"/>
      <c r="O54" s="10"/>
      <c r="P54" s="4"/>
    </row>
    <row r="55" spans="1:16" ht="11.25" customHeight="1" x14ac:dyDescent="0.15">
      <c r="A55" s="4"/>
      <c r="B55" s="10"/>
      <c r="C55" s="10"/>
      <c r="D55" s="9"/>
      <c r="E55" s="13"/>
      <c r="F55" s="13"/>
      <c r="G55" s="13"/>
      <c r="H55" s="13"/>
      <c r="I55" s="13"/>
      <c r="J55" s="13"/>
      <c r="K55" s="13"/>
      <c r="L55" s="13"/>
      <c r="M55" s="13"/>
      <c r="N55" s="10"/>
      <c r="O55" s="10"/>
      <c r="P55" s="4"/>
    </row>
    <row r="56" spans="1:16" ht="6" customHeight="1" thickBot="1" x14ac:dyDescent="0.2">
      <c r="A56" s="4"/>
      <c r="B56" s="10"/>
      <c r="C56" s="10"/>
      <c r="D56" s="9"/>
      <c r="E56" s="13"/>
      <c r="F56" s="13"/>
      <c r="G56" s="13"/>
      <c r="H56" s="13"/>
      <c r="I56" s="13"/>
      <c r="J56" s="13"/>
      <c r="K56" s="13"/>
      <c r="L56" s="13"/>
      <c r="M56" s="13"/>
      <c r="N56" s="10"/>
      <c r="O56" s="10"/>
      <c r="P56" s="4"/>
    </row>
    <row r="57" spans="1:16" ht="27.75" customHeight="1" thickBot="1" x14ac:dyDescent="0.2">
      <c r="A57" s="4"/>
      <c r="B57" s="10"/>
      <c r="C57" s="10" t="s">
        <v>1</v>
      </c>
      <c r="D57" s="12" t="s">
        <v>0</v>
      </c>
      <c r="E57" s="11">
        <f>E52-(E15+E51)</f>
        <v>0</v>
      </c>
      <c r="F57" s="175">
        <f>F52-(F15+F51)</f>
        <v>0</v>
      </c>
      <c r="G57" s="176"/>
      <c r="H57" s="177">
        <f>H52-(H15+H51)</f>
        <v>0</v>
      </c>
      <c r="I57" s="178"/>
      <c r="J57" s="177">
        <f>J52-(J15+J51)</f>
        <v>0</v>
      </c>
      <c r="K57" s="181"/>
      <c r="L57" s="182">
        <f>L52-(L15+L51)</f>
        <v>0</v>
      </c>
      <c r="M57" s="183"/>
      <c r="N57" s="10"/>
      <c r="O57" s="10"/>
      <c r="P57" s="4"/>
    </row>
    <row r="58" spans="1:16" ht="27.75" customHeight="1" x14ac:dyDescent="0.15">
      <c r="A58" s="2"/>
      <c r="B58" s="32"/>
      <c r="C58" s="32"/>
      <c r="D58" s="160"/>
      <c r="E58" s="162"/>
      <c r="F58" s="180"/>
      <c r="G58" s="180"/>
      <c r="H58" s="179"/>
      <c r="I58" s="179"/>
      <c r="J58" s="179"/>
      <c r="K58" s="179"/>
      <c r="L58" s="179"/>
      <c r="M58" s="179"/>
      <c r="N58" s="32"/>
      <c r="O58" s="32"/>
      <c r="P58" s="2"/>
    </row>
  </sheetData>
  <mergeCells count="103">
    <mergeCell ref="F58:G58"/>
    <mergeCell ref="H58:I58"/>
    <mergeCell ref="J58:K58"/>
    <mergeCell ref="L58:M58"/>
    <mergeCell ref="F54:G54"/>
    <mergeCell ref="H54:I54"/>
    <mergeCell ref="J54:K54"/>
    <mergeCell ref="L54:M54"/>
    <mergeCell ref="F57:G57"/>
    <mergeCell ref="H57:I57"/>
    <mergeCell ref="J57:K57"/>
    <mergeCell ref="L57:M57"/>
    <mergeCell ref="F52:G52"/>
    <mergeCell ref="H52:I52"/>
    <mergeCell ref="J52:K52"/>
    <mergeCell ref="L52:M52"/>
    <mergeCell ref="F53:G53"/>
    <mergeCell ref="H53:I53"/>
    <mergeCell ref="J53:K53"/>
    <mergeCell ref="L53:M53"/>
    <mergeCell ref="F50:G50"/>
    <mergeCell ref="H50:I50"/>
    <mergeCell ref="J50:K50"/>
    <mergeCell ref="L50:M50"/>
    <mergeCell ref="F51:G51"/>
    <mergeCell ref="H51:I51"/>
    <mergeCell ref="J51:K51"/>
    <mergeCell ref="L51:M51"/>
    <mergeCell ref="O40:P40"/>
    <mergeCell ref="F44:G44"/>
    <mergeCell ref="H44:I44"/>
    <mergeCell ref="J44:K44"/>
    <mergeCell ref="L44:M44"/>
    <mergeCell ref="F45:G45"/>
    <mergeCell ref="H45:I45"/>
    <mergeCell ref="J45:K45"/>
    <mergeCell ref="L45:M45"/>
    <mergeCell ref="H36:I36"/>
    <mergeCell ref="J36:K36"/>
    <mergeCell ref="L36:M36"/>
    <mergeCell ref="F40:G40"/>
    <mergeCell ref="H40:I40"/>
    <mergeCell ref="J40:K40"/>
    <mergeCell ref="L40:M40"/>
    <mergeCell ref="C32:C33"/>
    <mergeCell ref="D32:D33"/>
    <mergeCell ref="E32:E33"/>
    <mergeCell ref="D34:D35"/>
    <mergeCell ref="E34:E35"/>
    <mergeCell ref="F36:G36"/>
    <mergeCell ref="F27:G27"/>
    <mergeCell ref="H27:I27"/>
    <mergeCell ref="J27:K27"/>
    <mergeCell ref="L27:M27"/>
    <mergeCell ref="F28:G28"/>
    <mergeCell ref="H28:I28"/>
    <mergeCell ref="J28:K28"/>
    <mergeCell ref="L28:M28"/>
    <mergeCell ref="F21:G21"/>
    <mergeCell ref="H21:I21"/>
    <mergeCell ref="J21:K21"/>
    <mergeCell ref="L21:M21"/>
    <mergeCell ref="F26:G26"/>
    <mergeCell ref="H26:I26"/>
    <mergeCell ref="J26:K26"/>
    <mergeCell ref="L26:M26"/>
    <mergeCell ref="F19:G19"/>
    <mergeCell ref="H19:I19"/>
    <mergeCell ref="J19:K19"/>
    <mergeCell ref="L19:M19"/>
    <mergeCell ref="F20:G20"/>
    <mergeCell ref="H20:I20"/>
    <mergeCell ref="J20:K20"/>
    <mergeCell ref="L20:M20"/>
    <mergeCell ref="F16:G16"/>
    <mergeCell ref="H16:I16"/>
    <mergeCell ref="J16:K16"/>
    <mergeCell ref="L16:M16"/>
    <mergeCell ref="N16:O16"/>
    <mergeCell ref="F17:G17"/>
    <mergeCell ref="H17:I17"/>
    <mergeCell ref="J17:K17"/>
    <mergeCell ref="L17:M17"/>
    <mergeCell ref="N17:O17"/>
    <mergeCell ref="F14:G14"/>
    <mergeCell ref="H14:I14"/>
    <mergeCell ref="J14:K14"/>
    <mergeCell ref="L14:M14"/>
    <mergeCell ref="N14:O14"/>
    <mergeCell ref="F15:G15"/>
    <mergeCell ref="H15:I15"/>
    <mergeCell ref="J15:K15"/>
    <mergeCell ref="L15:M15"/>
    <mergeCell ref="N15:O15"/>
    <mergeCell ref="A1:D2"/>
    <mergeCell ref="F7:G7"/>
    <mergeCell ref="H7:I7"/>
    <mergeCell ref="J7:K7"/>
    <mergeCell ref="L7:M7"/>
    <mergeCell ref="F8:G8"/>
    <mergeCell ref="H8:I8"/>
    <mergeCell ref="J8:K8"/>
    <mergeCell ref="L8:M8"/>
  </mergeCells>
  <phoneticPr fontId="3"/>
  <conditionalFormatting sqref="E8:M8">
    <cfRule type="cellIs" dxfId="2" priority="1" operator="equal">
      <formula>1</formula>
    </cfRule>
    <cfRule type="cellIs" dxfId="1" priority="2" operator="lessThan">
      <formula>1</formula>
    </cfRule>
    <cfRule type="cellIs" dxfId="0" priority="3" operator="greaterThan">
      <formula>1</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(例) キャッシュフローA</vt:lpstr>
      <vt:lpstr>キャッシュフローA</vt:lpstr>
      <vt:lpstr>(例) キャッシュフローB</vt:lpstr>
      <vt:lpstr>キャッシュフローB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拓史</dc:creator>
  <cp:lastModifiedBy>拓史</cp:lastModifiedBy>
  <dcterms:created xsi:type="dcterms:W3CDTF">2019-07-30T01:50:41Z</dcterms:created>
  <dcterms:modified xsi:type="dcterms:W3CDTF">2019-09-01T21:28:24Z</dcterms:modified>
</cp:coreProperties>
</file>